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ismail\Desktop\"/>
    </mc:Choice>
  </mc:AlternateContent>
  <xr:revisionPtr revIDLastSave="0" documentId="13_ncr:1_{55E592E7-B4CF-4FD9-933A-5E46E3A5CCC9}" xr6:coauthVersionLast="46" xr6:coauthVersionMax="46" xr10:uidLastSave="{00000000-0000-0000-0000-000000000000}"/>
  <bookViews>
    <workbookView xWindow="28680" yWindow="-90" windowWidth="29040" windowHeight="15840" xr2:uid="{00000000-000D-0000-FFFF-FFFF00000000}"/>
  </bookViews>
  <sheets>
    <sheet name="CHPP - Civil" sheetId="1" r:id="rId1"/>
    <sheet name="CHPP - Electrical" sheetId="2" r:id="rId2"/>
    <sheet name="CHPP - Landscaping" sheetId="4" r:id="rId3"/>
  </sheets>
  <externalReferences>
    <externalReference r:id="rId4"/>
    <externalReference r:id="rId5"/>
    <externalReference r:id="rId6"/>
    <externalReference r:id="rId7"/>
  </externalReferences>
  <definedNames>
    <definedName name="___O3" hidden="1">255</definedName>
    <definedName name="__O3" hidden="1">255</definedName>
    <definedName name="_O3" hidden="1">255</definedName>
    <definedName name="_Order1" hidden="1">255</definedName>
    <definedName name="_Order2" hidden="1">0</definedName>
    <definedName name="ACAD">[1]ACAD!$A:$K</definedName>
    <definedName name="ACAD.QTY">#REF!</definedName>
    <definedName name="ACAD_1">#REF!</definedName>
    <definedName name="AREA">#REF!</definedName>
    <definedName name="Begin" localSheetId="1">#REF!</definedName>
    <definedName name="Begin">#REF!</definedName>
    <definedName name="BoQ.Qty">#REF!</definedName>
    <definedName name="COST_INSTALLED_RATE_PER_UNIT">#REF!</definedName>
    <definedName name="COST_LABOUR">#REF!</definedName>
    <definedName name="COST_MATERIAL">#REF!</definedName>
    <definedName name="COST_TRANSPORT">#REF!</definedName>
    <definedName name="KITCHEN" localSheetId="1">#REF!</definedName>
    <definedName name="KITCHEN">#REF!</definedName>
    <definedName name="LOOK_WHERE" localSheetId="2">'CHPP - Landscaping'!#REF!</definedName>
    <definedName name="LOOK_WHERE">#REF!</definedName>
    <definedName name="LOOKUP" localSheetId="2">'CHPP - Landscaping'!#REF!</definedName>
    <definedName name="LOOKUP">#REF!</definedName>
    <definedName name="LOOKUP.SOURCE" localSheetId="2">'CHPP - Landscaping'!#REF!</definedName>
    <definedName name="LOOKUP.SOURCE">#REF!</definedName>
    <definedName name="MARGIN_LABOUR">#REF!</definedName>
    <definedName name="MARGIN_TRANSPORT">#REF!</definedName>
    <definedName name="PAV_BrickHeader">#REF!</definedName>
    <definedName name="PAV_EDGING_CONCRETE">#REF!</definedName>
    <definedName name="PAVING_BRICK_CONCRETE">#REF!</definedName>
    <definedName name="Prep_Qty_Cultivate_m²">[2]Measured!$E$100</definedName>
    <definedName name="Prep_Qty_Fert_Bonemeal_kg">[2]Measured!$E$109</definedName>
    <definedName name="Prep_Qty_Fert_Compost_m³">[2]Measured!$E$110</definedName>
    <definedName name="Prep_Qty_Fert_Seamungus_kg">[2]Measured!$E$107</definedName>
    <definedName name="Prep_Qty_Rake_m²">[2]Measured!$E$101</definedName>
    <definedName name="Prep_Qty_Tree_Holes_ea">[2]Measured!$E$124</definedName>
    <definedName name="_xlnm.Print_Area" localSheetId="1">'CHPP - Electrical'!$A$1:$F$121</definedName>
    <definedName name="_xlnm.Print_Area" localSheetId="2">'CHPP - Landscaping'!$A$1:$F$185</definedName>
    <definedName name="_xlnm.Print_Titles" localSheetId="0">'CHPP - Civil'!$1:$3</definedName>
    <definedName name="_xlnm.Print_Titles" localSheetId="1">'CHPP - Electrical'!$1:$1</definedName>
    <definedName name="_xlnm.Print_Titles" localSheetId="2">'CHPP - Landscaping'!$1:$3</definedName>
    <definedName name="PWISE_RATE" localSheetId="2">'CHPP - Landscaping'!#REF!</definedName>
    <definedName name="PWISE_RATE">#REF!</definedName>
    <definedName name="QTY" localSheetId="2">'CHPP - Landscaping'!$D:$D</definedName>
    <definedName name="QTY">#REF!</definedName>
    <definedName name="Qty.Balance">#REF!</definedName>
    <definedName name="QTY.BOQ" localSheetId="2">'CHPP - Landscaping'!#REF!</definedName>
    <definedName name="QTY.BOQ">#REF!</definedName>
    <definedName name="Qty.Cert1">#REF!</definedName>
    <definedName name="Qty.Cert10">#REF!</definedName>
    <definedName name="Qty.Cert11">#REF!</definedName>
    <definedName name="Qty.Cert12">#REF!</definedName>
    <definedName name="Qty.Cert2">#REF!</definedName>
    <definedName name="Qty.Cert3">#REF!</definedName>
    <definedName name="Qty.Cert4">#REF!</definedName>
    <definedName name="Qty.Cert5">#REF!</definedName>
    <definedName name="Qty.Cert6">#REF!</definedName>
    <definedName name="Qty.Cert7">#REF!</definedName>
    <definedName name="Qty.Cert8">#REF!</definedName>
    <definedName name="Qty.Cert9">#REF!</definedName>
    <definedName name="Qty.Certified">#REF!</definedName>
    <definedName name="QTY.LOOKUP" localSheetId="2">'CHPP - Landscaping'!#REF!</definedName>
    <definedName name="QTY.LOOKUP">#REF!</definedName>
    <definedName name="QTY.SUM">[1]SUM!$A:$B</definedName>
    <definedName name="QTY.TREES">'[3]QTY SUMMARY'!$B$18</definedName>
    <definedName name="QTY_BOQ">#REF!</definedName>
    <definedName name="QTY_ENG_PH1">#REF!</definedName>
    <definedName name="QTY_ENG_PH2">#REF!</definedName>
    <definedName name="QTY_LANDSCAPE_AREA">'[3]QTY SUMMARY'!$B$7</definedName>
    <definedName name="QTY_LAWN_FOOTBALL_FIELD">#REF!</definedName>
    <definedName name="QTY_LAWN_HYDROSEED">#REF!</definedName>
    <definedName name="QTY_LAWN_INSTANT">#REF!</definedName>
    <definedName name="QTY_LAWN_INSTANT__CHECKER_BOARD">#REF!</definedName>
    <definedName name="QTY_LAWN_SPRIGS">#REF!</definedName>
    <definedName name="QTY_PH1_ARC" localSheetId="2">'CHPP - Landscaping'!#REF!</definedName>
    <definedName name="QTY_PH1_ARC">#REF!</definedName>
    <definedName name="QTY_PH2_ARC" localSheetId="2">'CHPP - Landscaping'!#REF!</definedName>
    <definedName name="QTY_PH2_ARC">#REF!</definedName>
    <definedName name="Qty_Planting" localSheetId="2">'CHPP - Landscaping'!#REF!</definedName>
    <definedName name="Qty_Planting">#REF!</definedName>
    <definedName name="QTY_SHORT">#REF!</definedName>
    <definedName name="QTY_SHRUBS">#REF!</definedName>
    <definedName name="QTY_TOPSOIL">#REF!</definedName>
    <definedName name="QTY_TOPSOIL__FOOTBALL_FIELD">#REF!</definedName>
    <definedName name="QTY_TOTAL_INCL_VELD_AREA">#REF!</definedName>
    <definedName name="QTY_TOTAL_LAWN">#REF!</definedName>
    <definedName name="QTY_TOTAL_PLANTING">#REF!</definedName>
    <definedName name="QTY_TREES">#REF!</definedName>
    <definedName name="QTY_VEGETABLE___HERB_GARDEN">#REF!</definedName>
    <definedName name="QTY_WITHIN">#REF!</definedName>
    <definedName name="R_Backfill_InsituSoil_C">[4]RATE!$D$199</definedName>
    <definedName name="R_ConcCast_75n100mm_SnC">[4]RATE!$D$411</definedName>
    <definedName name="R_ConcFound_25MPa_SnC">[4]RATE!$D$574</definedName>
    <definedName name="R_FacebrickBullnose_SnC">[4]RATE!$D$624</definedName>
    <definedName name="R_FoundExc_UpTo600mm_C">[4]RATE!$D$597</definedName>
    <definedName name="R_G7Material_SnC">[4]RATE!$D$239</definedName>
    <definedName name="R_RenWeldMeshRef100_SnC">[4]RATE!$D$412</definedName>
    <definedName name="R_StcBkWall_110thk_n_larger_1mHigh_SnC">[4]RATE!$D$607</definedName>
    <definedName name="R_Stockbrick_SnD">[4]RATE!$D$578</definedName>
    <definedName name="RATE" localSheetId="2">'CHPP - Landscaping'!$E:$E</definedName>
    <definedName name="RATE">#REF!</definedName>
    <definedName name="RATE_EF">#REF!</definedName>
    <definedName name="SPC.AREA" localSheetId="2">'CHPP - Landscaping'!#REF!</definedName>
    <definedName name="SPC.AREA">#REF!</definedName>
    <definedName name="SPC.COURSE" localSheetId="2">'CHPP - Landscaping'!#REF!</definedName>
    <definedName name="SPC.COURSE">#REF!</definedName>
    <definedName name="SPC.HT" localSheetId="2">'CHPP - Landscaping'!#REF!</definedName>
    <definedName name="SPC.HT">#REF!</definedName>
    <definedName name="SPC.LEN" localSheetId="2">'CHPP - Landscaping'!#REF!</definedName>
    <definedName name="SPC.LEN">#REF!</definedName>
    <definedName name="SPC.SIDES" localSheetId="2">'CHPP - Landscaping'!#REF!</definedName>
    <definedName name="SPC.SIDES">#REF!</definedName>
    <definedName name="SPC.UNIT" localSheetId="2">'CHPP - Landscaping'!#REF!</definedName>
    <definedName name="SPC.UNIT">#REF!</definedName>
    <definedName name="SPC.W" localSheetId="2">'CHPP - Landscaping'!#REF!</definedName>
    <definedName name="SPC.W">#REF!</definedName>
    <definedName name="SPEC" localSheetId="2">'CHPP - Landscaping'!#REF!</definedName>
    <definedName name="SPEC">#REF!</definedName>
    <definedName name="Total.Cert1">#REF!</definedName>
    <definedName name="Total.Cert10">#REF!</definedName>
    <definedName name="Total.Cert11">#REF!</definedName>
    <definedName name="Total.Cert12">#REF!</definedName>
    <definedName name="Total.Cert2">#REF!</definedName>
    <definedName name="Total.Cert3">#REF!</definedName>
    <definedName name="Total.Cert4">#REF!</definedName>
    <definedName name="Total.Cert5">#REF!</definedName>
    <definedName name="Total.Cert6">#REF!</definedName>
    <definedName name="Total.Cert7">#REF!</definedName>
    <definedName name="Total.Cert8">#REF!</definedName>
    <definedName name="Total.Cert9">#REF!</definedName>
    <definedName name="Total.Certified">#REF!</definedName>
    <definedName name="TOTAL_AMOUNT">#REF!</definedName>
    <definedName name="TOTAL_ARCPH1" localSheetId="2">'CHPP - Landscaping'!#REF!</definedName>
    <definedName name="TOTAL_ARCPH1">#REF!</definedName>
    <definedName name="TOTAL_ENG_PH1">#REF!</definedName>
    <definedName name="TOTAL_ENG_PH2">#REF!</definedName>
    <definedName name="TOTAL_PH2_ARC" localSheetId="2">'CHPP - Landscaping'!#REF!</definedName>
    <definedName name="TOTAL_PH2_ARC">#REF!</definedName>
    <definedName name="TOTAL_SHORT">#REF!</definedName>
    <definedName name="TOTAL_WITHING">#REF!</definedName>
    <definedName name="veg_lawn">#REF!</definedName>
    <definedName name="Z_D501D029_9457_46CD_A846_D35E512F5891_.wvu.Cols" localSheetId="2" hidden="1">'CHPP - Landscaping'!#REF!</definedName>
    <definedName name="Z_D501D029_9457_46CD_A846_D35E512F5891_.wvu.PrintArea" localSheetId="2" hidden="1">#REF!</definedName>
    <definedName name="Z_D501D029_9457_46CD_A846_D35E512F5891_.wvu.PrintTitles" localSheetId="2" hidden="1">#REF!</definedName>
    <definedName name="Z_D501D029_9457_46CD_A846_D35E512F5891_.wvu.Rows" localSheetId="2" hidden="1">'CHPP - Landscaping'!#REF!,'CHPP - Landscaping'!#REF!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2" i="4" l="1"/>
  <c r="F181" i="4"/>
  <c r="F179" i="4"/>
  <c r="F178" i="4"/>
  <c r="F177" i="4"/>
  <c r="F176" i="4"/>
  <c r="F173" i="4"/>
  <c r="F172" i="4"/>
  <c r="F171" i="4"/>
  <c r="F170" i="4"/>
  <c r="F169" i="4"/>
  <c r="F167" i="4"/>
  <c r="F166" i="4"/>
  <c r="F165" i="4"/>
  <c r="F164" i="4"/>
  <c r="F160" i="4"/>
  <c r="F159" i="4"/>
  <c r="F158" i="4"/>
  <c r="F157" i="4"/>
  <c r="F156" i="4"/>
  <c r="F154" i="4"/>
  <c r="F153" i="4"/>
  <c r="F152" i="4"/>
  <c r="F148" i="4"/>
  <c r="F147" i="4"/>
  <c r="F146" i="4"/>
  <c r="F143" i="4"/>
  <c r="F142" i="4"/>
  <c r="F141" i="4"/>
  <c r="F140" i="4"/>
  <c r="F139" i="4"/>
  <c r="F138" i="4"/>
  <c r="F137" i="4"/>
  <c r="F132" i="4"/>
  <c r="F131" i="4"/>
  <c r="F130" i="4"/>
  <c r="F129" i="4"/>
  <c r="F127" i="4"/>
  <c r="F126" i="4"/>
  <c r="F124" i="4"/>
  <c r="F123" i="4"/>
  <c r="F122" i="4"/>
  <c r="F121" i="4"/>
  <c r="F120" i="4"/>
  <c r="F119" i="4"/>
  <c r="F118" i="4"/>
  <c r="F117" i="4"/>
  <c r="F116" i="4"/>
  <c r="F115" i="4"/>
  <c r="F114" i="4"/>
  <c r="F113" i="4"/>
  <c r="F112"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8" i="4"/>
  <c r="F77" i="4"/>
  <c r="F76" i="4"/>
  <c r="F75" i="4"/>
  <c r="F74" i="4"/>
  <c r="F72" i="4"/>
  <c r="F71" i="4"/>
  <c r="F70" i="4"/>
  <c r="F69" i="4"/>
  <c r="F65" i="4"/>
  <c r="F58" i="4"/>
  <c r="F55" i="4"/>
  <c r="F54" i="4"/>
  <c r="F53" i="4"/>
  <c r="F52" i="4"/>
  <c r="F51" i="4"/>
  <c r="F50" i="4"/>
  <c r="F49" i="4"/>
  <c r="F48" i="4"/>
  <c r="F47" i="4"/>
  <c r="F44" i="4"/>
  <c r="F39" i="4"/>
  <c r="F38" i="4"/>
  <c r="F37" i="4"/>
  <c r="F36" i="4"/>
  <c r="F35" i="4"/>
  <c r="F32" i="4"/>
  <c r="F31" i="4"/>
  <c r="F30" i="4"/>
  <c r="F29" i="4"/>
  <c r="F27" i="4"/>
  <c r="F24" i="4"/>
  <c r="F23" i="4"/>
  <c r="F22" i="4"/>
  <c r="F21" i="4"/>
  <c r="F19" i="4"/>
  <c r="F18" i="4"/>
  <c r="F11" i="4"/>
  <c r="F10" i="4"/>
  <c r="F183" i="4"/>
  <c r="F180" i="4"/>
  <c r="F168" i="4"/>
  <c r="F161" i="4"/>
  <c r="F155" i="4"/>
  <c r="F66" i="4"/>
  <c r="F60" i="4"/>
  <c r="F59" i="4"/>
  <c r="F28" i="4"/>
  <c r="F20" i="4"/>
  <c r="F17" i="4"/>
  <c r="F9" i="4"/>
  <c r="F56" i="4" l="1"/>
  <c r="F41" i="4"/>
  <c r="F133" i="4"/>
  <c r="F149" i="4"/>
  <c r="F25" i="4"/>
  <c r="F40" i="4"/>
  <c r="F184" i="4"/>
  <c r="F144" i="4"/>
  <c r="F12" i="4"/>
  <c r="F62" i="4"/>
  <c r="F174" i="4"/>
  <c r="F162" i="4"/>
  <c r="F33" i="4"/>
  <c r="F61" i="4"/>
  <c r="F5" i="4" l="1"/>
  <c r="F185" i="4" s="1"/>
  <c r="F993" i="1" l="1"/>
  <c r="F6" i="4"/>
  <c r="F8" i="2" l="1"/>
  <c r="F11" i="2"/>
  <c r="F14" i="2"/>
  <c r="F17" i="2"/>
  <c r="F20" i="2"/>
  <c r="F21" i="2"/>
  <c r="F22" i="2"/>
  <c r="F23" i="2"/>
  <c r="F24" i="2"/>
  <c r="F27" i="2"/>
  <c r="F30" i="2"/>
  <c r="F32" i="2"/>
  <c r="F35" i="2"/>
  <c r="F37" i="2"/>
  <c r="F39" i="2"/>
  <c r="F43" i="2"/>
  <c r="F86" i="2" s="1"/>
  <c r="F90" i="2" s="1"/>
  <c r="F44" i="2"/>
  <c r="F46" i="2"/>
  <c r="F48" i="2"/>
  <c r="F5" i="2"/>
  <c r="F40" i="2" l="1"/>
  <c r="F88" i="2" s="1"/>
  <c r="F121" i="2" s="1"/>
  <c r="F991" i="1" s="1"/>
  <c r="F969" i="1"/>
  <c r="F961" i="1"/>
  <c r="F939" i="1"/>
  <c r="F937" i="1"/>
  <c r="F935" i="1"/>
  <c r="F931" i="1"/>
  <c r="F923" i="1"/>
  <c r="F919" i="1"/>
  <c r="F915" i="1"/>
  <c r="F911" i="1"/>
  <c r="F909" i="1"/>
  <c r="F905" i="1"/>
  <c r="F903" i="1"/>
  <c r="F899" i="1"/>
  <c r="F897" i="1"/>
  <c r="F893" i="1"/>
  <c r="F891" i="1"/>
  <c r="F887" i="1"/>
  <c r="F885" i="1"/>
  <c r="F867" i="1"/>
  <c r="F863" i="1"/>
  <c r="F861" i="1"/>
  <c r="F857" i="1"/>
  <c r="F853" i="1"/>
  <c r="F851" i="1"/>
  <c r="F847" i="1"/>
  <c r="F845" i="1"/>
  <c r="F843" i="1"/>
  <c r="F837" i="1"/>
  <c r="F835" i="1"/>
  <c r="F831" i="1"/>
  <c r="F827" i="1"/>
  <c r="F825" i="1"/>
  <c r="F821" i="1"/>
  <c r="F817" i="1"/>
  <c r="F815" i="1"/>
  <c r="F813" i="1"/>
  <c r="F811" i="1"/>
  <c r="F807" i="1"/>
  <c r="F805" i="1"/>
  <c r="F803" i="1"/>
  <c r="F801" i="1"/>
  <c r="F797" i="1"/>
  <c r="F793" i="1"/>
  <c r="F789" i="1"/>
  <c r="F787" i="1"/>
  <c r="F785" i="1"/>
  <c r="F783" i="1"/>
  <c r="F779" i="1"/>
  <c r="F777" i="1"/>
  <c r="F775" i="1"/>
  <c r="F773" i="1"/>
  <c r="F771" i="1"/>
  <c r="F769" i="1"/>
  <c r="F767" i="1"/>
  <c r="F763" i="1"/>
  <c r="F759" i="1"/>
  <c r="F755" i="1"/>
  <c r="F749" i="1"/>
  <c r="F747" i="1"/>
  <c r="F745" i="1"/>
  <c r="F741" i="1"/>
  <c r="F739" i="1"/>
  <c r="F737" i="1"/>
  <c r="F733" i="1"/>
  <c r="F729" i="1"/>
  <c r="F727" i="1"/>
  <c r="F723" i="1"/>
  <c r="F721" i="1"/>
  <c r="F719" i="1"/>
  <c r="F717" i="1"/>
  <c r="F715" i="1"/>
  <c r="F711" i="1"/>
  <c r="F709" i="1"/>
  <c r="F705" i="1"/>
  <c r="F703" i="1"/>
  <c r="F699" i="1"/>
  <c r="F697" i="1"/>
  <c r="F693" i="1"/>
  <c r="F689" i="1"/>
  <c r="F687" i="1"/>
  <c r="F685" i="1"/>
  <c r="F683" i="1"/>
  <c r="F681" i="1"/>
  <c r="F679" i="1"/>
  <c r="F657" i="1"/>
  <c r="F655" i="1"/>
  <c r="F653" i="1"/>
  <c r="F651" i="1"/>
  <c r="F649" i="1"/>
  <c r="F643" i="1"/>
  <c r="F637" i="1"/>
  <c r="F635" i="1"/>
  <c r="F633" i="1"/>
  <c r="F629" i="1"/>
  <c r="F625" i="1"/>
  <c r="F621" i="1"/>
  <c r="F619" i="1"/>
  <c r="F601" i="1"/>
  <c r="F595" i="1"/>
  <c r="F593" i="1"/>
  <c r="F589" i="1"/>
  <c r="F585" i="1"/>
  <c r="F583" i="1"/>
  <c r="F579" i="1"/>
  <c r="F575" i="1"/>
  <c r="F571" i="1"/>
  <c r="F569" i="1"/>
  <c r="F567" i="1"/>
  <c r="F565" i="1"/>
  <c r="F563" i="1"/>
  <c r="F561" i="1"/>
  <c r="F559" i="1"/>
  <c r="F541" i="1"/>
  <c r="F539" i="1"/>
  <c r="F537" i="1"/>
  <c r="F535" i="1"/>
  <c r="F533" i="1"/>
  <c r="F531" i="1"/>
  <c r="F529" i="1"/>
  <c r="F527" i="1"/>
  <c r="F525" i="1"/>
  <c r="F505" i="1"/>
  <c r="F503" i="1"/>
  <c r="F501" i="1"/>
  <c r="F499" i="1"/>
  <c r="F497" i="1"/>
  <c r="F495" i="1"/>
  <c r="F493" i="1"/>
  <c r="F491" i="1"/>
  <c r="F489" i="1"/>
  <c r="F487" i="1"/>
  <c r="F485" i="1"/>
  <c r="F483" i="1"/>
  <c r="F481" i="1"/>
  <c r="F479" i="1"/>
  <c r="F477" i="1"/>
  <c r="F475" i="1"/>
  <c r="F473" i="1"/>
  <c r="F471" i="1"/>
  <c r="F469" i="1"/>
  <c r="F467" i="1"/>
  <c r="F465" i="1"/>
  <c r="F463" i="1"/>
  <c r="F461" i="1"/>
  <c r="F459" i="1"/>
  <c r="F457" i="1"/>
  <c r="F455" i="1"/>
  <c r="F453" i="1"/>
  <c r="F449" i="1"/>
  <c r="F447" i="1"/>
  <c r="F445" i="1"/>
  <c r="F443" i="1"/>
  <c r="F441" i="1"/>
  <c r="F439" i="1"/>
  <c r="F437" i="1"/>
  <c r="F435" i="1"/>
  <c r="F433" i="1"/>
  <c r="F431" i="1"/>
  <c r="F429" i="1"/>
  <c r="F425" i="1"/>
  <c r="F423" i="1"/>
  <c r="F419" i="1"/>
  <c r="F415" i="1"/>
  <c r="F413" i="1"/>
  <c r="F411" i="1"/>
  <c r="F409" i="1"/>
  <c r="F405" i="1"/>
  <c r="F401" i="1"/>
  <c r="F399" i="1"/>
  <c r="F397" i="1"/>
  <c r="F395" i="1"/>
  <c r="F391" i="1"/>
  <c r="F389" i="1"/>
  <c r="F387" i="1"/>
  <c r="F383" i="1"/>
  <c r="F381" i="1"/>
  <c r="F379" i="1"/>
  <c r="F377" i="1"/>
  <c r="F375" i="1"/>
  <c r="F373" i="1"/>
  <c r="F369" i="1"/>
  <c r="F367" i="1"/>
  <c r="F365" i="1"/>
  <c r="F361" i="1"/>
  <c r="F359" i="1"/>
  <c r="F357" i="1"/>
  <c r="F355" i="1"/>
  <c r="F351" i="1"/>
  <c r="F349" i="1"/>
  <c r="F343" i="1"/>
  <c r="F341" i="1"/>
  <c r="F339" i="1"/>
  <c r="F335" i="1"/>
  <c r="F333" i="1"/>
  <c r="F329" i="1"/>
  <c r="F327" i="1"/>
  <c r="F325" i="1"/>
  <c r="F321" i="1"/>
  <c r="F319" i="1"/>
  <c r="F317" i="1"/>
  <c r="F315" i="1"/>
  <c r="F313" i="1"/>
  <c r="F311" i="1"/>
  <c r="F309" i="1"/>
  <c r="F305" i="1"/>
  <c r="F303" i="1"/>
  <c r="F301" i="1"/>
  <c r="F299" i="1"/>
  <c r="F297" i="1"/>
  <c r="F295" i="1"/>
  <c r="F291" i="1"/>
  <c r="F289" i="1"/>
  <c r="F287" i="1"/>
  <c r="F285" i="1"/>
  <c r="F281" i="1"/>
  <c r="F279" i="1"/>
  <c r="F59" i="1"/>
  <c r="F57" i="1"/>
  <c r="F55" i="1"/>
  <c r="F53" i="1"/>
  <c r="F51" i="1"/>
  <c r="F977" i="1" l="1"/>
  <c r="F985" i="1"/>
  <c r="F979" i="1"/>
  <c r="F983" i="1"/>
  <c r="E965" i="1"/>
  <c r="F965" i="1" s="1"/>
  <c r="E963" i="1"/>
  <c r="F963" i="1" s="1"/>
  <c r="F981" i="1"/>
  <c r="E973" i="1"/>
  <c r="F973" i="1" s="1"/>
  <c r="E971" i="1"/>
  <c r="F971" i="1" s="1"/>
  <c r="F987" i="1"/>
  <c r="F989" i="1" l="1"/>
  <c r="F995" i="1" s="1"/>
  <c r="F999" i="1" s="1"/>
  <c r="F1001" i="1" s="1"/>
  <c r="F100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Ismail Agjee</author>
  </authors>
  <commentList>
    <comment ref="D963" authorId="0" shapeId="0" xr:uid="{00000000-0006-0000-0000-000001000000}">
      <text>
        <r>
          <rPr>
            <b/>
            <sz val="9"/>
            <color indexed="81"/>
            <rFont val="Tahoma"/>
            <family val="2"/>
          </rPr>
          <t>Ismail Agjee:</t>
        </r>
        <r>
          <rPr>
            <sz val="9"/>
            <color indexed="81"/>
            <rFont val="Tahoma"/>
            <family val="2"/>
          </rPr>
          <t xml:space="preserve">
Insert percentage</t>
        </r>
      </text>
    </comment>
    <comment ref="D965" authorId="0" shapeId="0" xr:uid="{00000000-0006-0000-0000-000002000000}">
      <text>
        <r>
          <rPr>
            <b/>
            <sz val="9"/>
            <color indexed="81"/>
            <rFont val="Tahoma"/>
            <family val="2"/>
          </rPr>
          <t>Ismail Agjee:</t>
        </r>
        <r>
          <rPr>
            <sz val="9"/>
            <color indexed="81"/>
            <rFont val="Tahoma"/>
            <family val="2"/>
          </rPr>
          <t xml:space="preserve">
Insert percentage</t>
        </r>
      </text>
    </comment>
    <comment ref="D971" authorId="0" shapeId="0" xr:uid="{00000000-0006-0000-0000-000003000000}">
      <text>
        <r>
          <rPr>
            <b/>
            <sz val="9"/>
            <color indexed="81"/>
            <rFont val="Tahoma"/>
            <family val="2"/>
          </rPr>
          <t>Ismail Agjee:</t>
        </r>
        <r>
          <rPr>
            <sz val="9"/>
            <color indexed="81"/>
            <rFont val="Tahoma"/>
            <family val="2"/>
          </rPr>
          <t xml:space="preserve">
Insert percentage</t>
        </r>
      </text>
    </comment>
    <comment ref="D973" authorId="0" shapeId="0" xr:uid="{00000000-0006-0000-0000-000004000000}">
      <text>
        <r>
          <rPr>
            <b/>
            <sz val="9"/>
            <color indexed="81"/>
            <rFont val="Tahoma"/>
            <family val="2"/>
          </rPr>
          <t>Ismail Agjee:</t>
        </r>
        <r>
          <rPr>
            <sz val="9"/>
            <color indexed="81"/>
            <rFont val="Tahoma"/>
            <family val="2"/>
          </rPr>
          <t xml:space="preserve">
Insert percentage</t>
        </r>
      </text>
    </comment>
  </commentList>
</comments>
</file>

<file path=xl/sharedStrings.xml><?xml version="1.0" encoding="utf-8"?>
<sst xmlns="http://schemas.openxmlformats.org/spreadsheetml/2006/main" count="1247" uniqueCount="876">
  <si>
    <t>.</t>
  </si>
  <si>
    <t>ITEM NO</t>
  </si>
  <si>
    <t>DESCRIPTION</t>
  </si>
  <si>
    <t>UNIT</t>
  </si>
  <si>
    <t>QUANTITY</t>
  </si>
  <si>
    <t>RATE</t>
  </si>
  <si>
    <t>AMOUNT</t>
  </si>
  <si>
    <t>SECTION NO. 1</t>
  </si>
  <si>
    <t>BILL NO. 1</t>
  </si>
  <si>
    <t>PRELIMINARIES</t>
  </si>
  <si>
    <t>BUILDING AGREEMENT AND PRELIMINARIES</t>
  </si>
  <si>
    <t>The  JBCC Principal Building Agreement (March 2014 Edition 6.1) prepared by the Joint Building Contracts Committee shall be the applicable building agreement, amended as hereinafter described</t>
  </si>
  <si>
    <t>The JBCC Principal Building Agreement contract data form an integral part of this agreement</t>
  </si>
  <si>
    <t>The Preliminaries revision 1 (February 2016) published by the Association of South African Quantity Surveyors for use with the JBCC Principal Building Agreement Edition 6.1 shall be deemed to be incorporated in these bills of quantities, amended as hereinafter described</t>
  </si>
  <si>
    <t>The contractor is deemed to have referred to the abovementioned documents for the full intent and meaning of each clause</t>
  </si>
  <si>
    <t>The clauses in the abovementioned documents are hereinafter referred to by clause number and heading only</t>
  </si>
  <si>
    <t>Where any item is not relevant to this agreement such item is marked N/A signifying "not applicable"</t>
  </si>
  <si>
    <t>Where standard clauses or alternatives are not entirely applicable to this agreement such amendments, modifications, corrections or supplements as will apply are given under each relevant clause heading and such amendments, modifications, corrections or supplements shall take precedence notwithstanding anything to the contrary contained in the abovementioned documents.</t>
  </si>
  <si>
    <t>PREAMBLES FOR TRADES</t>
  </si>
  <si>
    <t>The General Preambles for Trades 2017 published by the Association of South African Quantity Surveyors shall be deemed to be incorporated in these bills of quantities and no claims arising from brevity of description of items fully described in the said General Preambles will be entertained</t>
  </si>
  <si>
    <t>Supplementary preambles and/or specifications are incorporated in these bills of quantities to satisfy the requirements of this project. Such supplementary preambles and/or specifications shall take precedence over the provisions of the Model Preambles</t>
  </si>
  <si>
    <t>The contractor's prices for all items throughout these bills of quantities shall take account of and include for all of the obligations, requirements and specifications given in the Model Preambles and in any supplementary preambles and/or specifications</t>
  </si>
  <si>
    <t>STRUCTURE OF THIS PRELIMINARIES BILL</t>
  </si>
  <si>
    <t>Section A : A recital of the headings of the individual clauses of the aforementioned JBCC Principal Building Agreement</t>
  </si>
  <si>
    <t>Section B : A recital of the headings of the individual clauses of the aforementioned Preliminaries document</t>
  </si>
  <si>
    <t>Section C : Any special clauses to meet the particular circumstances of the project</t>
  </si>
  <si>
    <t>PRICING OF PRELIMINARIES</t>
  </si>
  <si>
    <t>SECTION A: PRINCIPAL BUILDING AGREEMENT</t>
  </si>
  <si>
    <t>Interpretation (A1-A7)</t>
  </si>
  <si>
    <t>Clause 1.0 - Definitions and interpretation  Pricing of bills of quantities The contractor is to allow opposite each item for all costs in connection therewith. All prices to include, unless otherwise stated, for all materials, fabrication, conveyance and delivery, unloading, storing, unpacking, hoisting, labour, setting, fitting and fixing in position, cutting and waste (except where to be measured in accordance with the standard system of measurement), patterns, models and templates, plant, temporary works, returning of packaging, duties, taxes (other than Value Added Tax), imposts, establishment charges, overheads, profit and all other obligations arising out of this agreement. Value Added Tax (VAT) is to be separately stated on the summary page of these bills of quantities  Items left unpriced will be deemed to be covered in prices against other items throughout these bills of quantities and no claim for any extras arising out of the contractor's omission to price any item will be entertained  Prices for all construction equipment, temporary works, services and other items shall include for the supply, maintenance, operating cost and subsequent removal and making good as necessary  Abbreviated descriptions The items in these bills of quantities utilise abbreviated descriptions. It is the intention that the abbreviated descriptions be fully described when read with the applicable measuring system and the relevant preambles and/or specifications. However, should the full intent and meaning of any description not be clear, the contractor shall, before submission of his tender, call for a written directive from the principal agent, failing which it shall be assumed that the contractor has allowed in his pricing for materials and workmanship in terms of international best practice  Legal status of contractor If the contractor constitutes a joint venture, consortium or other unincorporated grouping of two or more persons then: 1.	These persons are deemed to be jointly and 	severally liable to the employer for the 	performance of this agreement 2.	These persons shall notify the employer of 	their leader who has authority to bind the 	contractor and each of these persons 3.	The contractor shall not alter its composition 	or legal status without the prior written 	consent of the employer   F:......................... V:........................ T:........................</t>
  </si>
  <si>
    <t>Item</t>
  </si>
  <si>
    <t>Clause 2.0 - Law, regulations and notices   F:......................... V:........................ T:........................</t>
  </si>
  <si>
    <t>Clause 3.0 - Offer and acceptance   F:......................... V:........................ T:........................</t>
  </si>
  <si>
    <t>Clause 4.0 - Cession and assignment   F:......................... V:........................ T:........................</t>
  </si>
  <si>
    <t>Clause 5.0 - DocumentsValue Added TaxProvision is made in the summary page of these bills of quantities for the inclusion of Value Added Tax (VAT)Contract drawingsRefer to the Notes to Tenderers for a list of the contract drawings [5.1]Priced document as specificationClause 5.4 is deemed to be deletedThe principal agent shall decide which portion of the priced document may be used as a specification of materials and goods or methods, if anyElectronic issue of drawingsAll drawings for this project will be issued electronically and the contractor shall be deemed to have received such drawings on the date that such drawings have been dispatched electronically [5.5] F:......................... V:........................ T:........................</t>
  </si>
  <si>
    <t>Clause 6.0 - Employer's agents  Delegated authority The authority of the principal agent to issue contract instructions [17.1] and perform duties for specific aspects of the works is delegated to agents as follows [6.2]. This does not preclude the principal agent from issuing such contract instructions:</t>
  </si>
  <si>
    <t>Delegated authority</t>
  </si>
  <si>
    <t>The authority of the principal agent to issue contract instructions [17.1] and perform duties for specific aspects of the works is delegated to agents as follows [6.2]. This does not preclude the principal agent from issuing such contract instructions:</t>
  </si>
  <si>
    <t>1. Architect</t>
  </si>
  <si>
    <t>1.1 Duties [6.2] :  The architect is responsible for the architectural design, functional design and quality inspection of the works</t>
  </si>
  <si>
    <t>1.2 Contract instructions [6.2; 17.1] :</t>
  </si>
  <si>
    <t>1.2.2     Alteration to design, standards or quantity of the works provided that such contract instructions shall not substantially change the scope of the works</t>
  </si>
  <si>
    <t>1.2.3     The site [13.0]</t>
  </si>
  <si>
    <t>1.2.4     Compliance with the law, regulations and bylaws [2.1]</t>
  </si>
  <si>
    <t>1.2.6     Opening up of work for inspection, removal or re-execution [23.2.4; 26.4.2]</t>
  </si>
  <si>
    <t>1.2.7     Removal or re-execution of work</t>
  </si>
  <si>
    <t>1.2.8     Removal or substitution of any materials and goods</t>
  </si>
  <si>
    <t>1.2.9     Protection of the works</t>
  </si>
  <si>
    <t>1.2.10   Making good physical loss and repairing damage to the works [23.2.2]</t>
  </si>
  <si>
    <t>1.2.11   Rectification of defects [21.2]</t>
  </si>
  <si>
    <t>1.2.12    A list for practical completion specifying outstanding or defective              work to be rectified to achieve practical completion, a list for             completion and a list for final completion specifying outstanding or             defective work to be rectified to achieve final completion</t>
  </si>
  <si>
    <t>1.2.13   Expenditure of budgetary allowances, prime cost amounts and             provisional sums</t>
  </si>
  <si>
    <t>1.2.14    Appointment of a subcontractor [14.0; 15.0]</t>
  </si>
  <si>
    <t>1.2.15	 Work by direct contractors [16.0]</t>
  </si>
  <si>
    <t>1.2.16   On suspension or termination, protection of the works, removal of construction equipment and surplus materials and goods [29.0]</t>
  </si>
  <si>
    <t>2. Quantity surveyor</t>
  </si>
  <si>
    <t>2.1 Duties [6.2] :  The quantity surveyor is responsible for all measurements, valuations, financial assessments and all other quantity surveying and cost control functions of the works</t>
  </si>
  <si>
    <t>2.2 Contract instructions [6.2; 17.1] :</t>
  </si>
  <si>
    <t>2.2.1 No contract instructions delegated to the quantity surveyor</t>
  </si>
  <si>
    <t>3. Civil and structural engineer</t>
  </si>
  <si>
    <t>3.1 Duties [6.2] :  The civil and structural engineer is responsible for all aspects of civil and structural engineering design and quality inspection of the works</t>
  </si>
  <si>
    <t>3.2 Contract instructions [6.2; 17.1] :</t>
  </si>
  <si>
    <t>3.2.2	Alteration to design, standards or quantity of the works provided that such contract instructions shall not substantially change the scope of the works</t>
  </si>
  <si>
    <t>3.2.3	The site [13.0]</t>
  </si>
  <si>
    <t>3.2.4	Compliance with the law, regulations and bylaws [2.1]</t>
  </si>
  <si>
    <t>3.2.5	Provision and testing of samples of materials and goods and/or of finishes and assemblies of elements of the works</t>
  </si>
  <si>
    <t>3.2.6	Opening up of work for inspection, removal or re-execution [23.2.4; 26.4.2]</t>
  </si>
  <si>
    <t>3.2.7	Removal or re-execution of work</t>
  </si>
  <si>
    <t>3.2.8	Removal or substitution of any materials and goods</t>
  </si>
  <si>
    <t>3.2.9	Protection of the works</t>
  </si>
  <si>
    <t>3.2.10	Making good physical loss and repairing damage to the works [23.2.2]</t>
  </si>
  <si>
    <t>3.2.11	Rectification of defects [21.2]</t>
  </si>
  <si>
    <t>3.2.12	A list for practical completion specifying outstanding or defective work to be rectified to achieve practical completion, a list for completion and a list for final completion specifying outstanding or defective work to be rectified to achieve final completion</t>
  </si>
  <si>
    <t>3.2.13	Expenditure of budgetary allowances, prime cost amounts and provisional sums</t>
  </si>
  <si>
    <t>4. Mechanical engineer</t>
  </si>
  <si>
    <t>4.1 Duties [6.2] :  The mechanical engineer is responsible for all aspects of mechanical engineering design and quality inspection of the works and, where appointed by the employer for quantity surveying services in respect of the mechanical installations, for all measurements, valuations, financial assessments and all other quantity surveying and cost control functions</t>
  </si>
  <si>
    <t>4.2 Contract instructions [6.2; 17.1] :</t>
  </si>
  <si>
    <t>4.2.2	Alteration to design, standards or quantity of the works provided that such contract instructions shall not substantially change the scope of the works</t>
  </si>
  <si>
    <t>4.2.3	Compliance with the law, regulations and bylaws [2.1]</t>
  </si>
  <si>
    <t>4.2.4	Provision and testing of samples of materials and goods and/or of finishes and assemblies of elements of the works</t>
  </si>
  <si>
    <t>4.2.5	Opening up of work for inspection, removal or re-execution [23.2.4; 26.4.2]</t>
  </si>
  <si>
    <t>4.2.6	Removal or re-execution of work</t>
  </si>
  <si>
    <t>4.2.7	Removal or substitution of any materials and goods</t>
  </si>
  <si>
    <t>4.2.8	Protection of the works</t>
  </si>
  <si>
    <t>4.2.9	Making good physical loss and repairing damage to the works [23.2.2]</t>
  </si>
  <si>
    <t>4.2.10	Rectification of defects [21.2]</t>
  </si>
  <si>
    <t>4.2.11	A list for practical completion specifying outstanding or defective work to be  rectified to achieve practical completion, a list for completion and a list for final completion specifying outstanding or defective work to be rectified to achieve final completion</t>
  </si>
  <si>
    <t>4.2.12	Expenditure of budgetary allowances, prime cost amounts and provisional sums</t>
  </si>
  <si>
    <t>5. Electrical engineer</t>
  </si>
  <si>
    <t>5.1 Duties [6.2] :  The electrical engineer is responsible for all aspects of electrical engineering design and quality inspection of the works and, where appointed by the employer for quantity surveying services in respect of the electrical installations, for all measurements, valuations, financial assessments and all other quantity surveying and cost control functions</t>
  </si>
  <si>
    <t>5.2 Contract instructions [6.2; 17.1] :</t>
  </si>
  <si>
    <t>5.2.2	Alteration to design, standards or quantity of the works provided that such contract instructions shall not substantially change the scope of the works</t>
  </si>
  <si>
    <t>5.2.3	Compliance with the law, regulations and bylaws [2.1]</t>
  </si>
  <si>
    <t>5.2.4	Provision and testing of samples of materials and goods and/or of finishes and assemblies of elements of the works</t>
  </si>
  <si>
    <t>5.2.5	Opening up of work for inspection, removal or re-execution [23.2.4; 26.4.2]</t>
  </si>
  <si>
    <t>5.2.6	Removal or re-execution of work</t>
  </si>
  <si>
    <t>5.2.7	Removal or substitution of any materials and goods</t>
  </si>
  <si>
    <t>5.2.8	Protection of the works</t>
  </si>
  <si>
    <t>5.2.9	Making good physical loss and repairing damage to the works [23.2.2]</t>
  </si>
  <si>
    <t>5.2.10	Rectification of defects [21.2]</t>
  </si>
  <si>
    <t>5.2.11	A list for practical completion specifying outstanding or defective work to be rectified to achieve practical completion, a list for completion and a list for final completion specifying outstanding or defective work to be rectified to achieve final completion</t>
  </si>
  <si>
    <t>6. Wet services engineer</t>
  </si>
  <si>
    <t>6.1 Duties [6.2] :  The wet services engineer is responsible for all aspects of wet services engineering design and quality inspection of the works</t>
  </si>
  <si>
    <t>6.2 Contract instructions [6.2; 17.1] :</t>
  </si>
  <si>
    <t>6.2.2	Alteration to design, standards or quantity of the works provided that such contract instructions shall not substantially change the scope of the works</t>
  </si>
  <si>
    <t>6.2.3	Compliance with the law, regulations and bylaws [2.1]</t>
  </si>
  <si>
    <t>6.2.4	Provision and testing of samples of materials and goods and/or of finishes and assemblies of elements of the works</t>
  </si>
  <si>
    <t>6.2.5	Opening up of work for inspection, removal or re-execution [23.2.4; 26.4.2]</t>
  </si>
  <si>
    <t>6.2.6	Removal or re-execution of work</t>
  </si>
  <si>
    <t>6.2.7	Removal or substitution of any materials and goods</t>
  </si>
  <si>
    <t>6.2.8	Protection of the works</t>
  </si>
  <si>
    <t>6.2.9	Making good physical loss and repairing damage to the works [23.2.2]</t>
  </si>
  <si>
    <t>6.2.10	Rectification of defects [21.2]</t>
  </si>
  <si>
    <t>6.2.11	A list for practical completion specifying outstanding or defective work to be rectified to achieve practical completion, a list for completion and a list for final completion specifying outstanding or defective work to be rectified to achieve final completion</t>
  </si>
  <si>
    <t>6.2.12	Expenditure of budgetary allowances, prime cost amounts and provisional sums</t>
  </si>
  <si>
    <t>7. Fire consultant</t>
  </si>
  <si>
    <t>7.1 Duties [6.2] :  The fire consultant is responsible for all aspects of rational fire design and quality inspection of the works</t>
  </si>
  <si>
    <t>7.2 Contract instructions [6.2; 17.1] :</t>
  </si>
  <si>
    <t>7.2.2	Alteration to design, standards or quantity of the works provided that such contract instructions shall not substantially change the scope of the works</t>
  </si>
  <si>
    <t>7.2.3	Compliance with the law, regulations and bylaws [2.1]</t>
  </si>
  <si>
    <t>7.2.4	Provision and testing of samples of materials and goods  and/or of finishes and assemblies of elements of the works</t>
  </si>
  <si>
    <t>7.2.5	Opening up of work for inspection, removal or re-execution [23.2.4; 26.4.2]</t>
  </si>
  <si>
    <t>7.2.6	Removal or re-execution of work</t>
  </si>
  <si>
    <t>7.2.7	Removal or substitution of any materials and goods</t>
  </si>
  <si>
    <t>7.2.8	Protection of the works</t>
  </si>
  <si>
    <t>7.2.9	Making good physical loss and repairing damage to the works [23.2.2]</t>
  </si>
  <si>
    <t>7.2.10	Rectification of defects [21.2]</t>
  </si>
  <si>
    <t>7.2.11	A list for practical completion specifying outstanding or defective work to be rectified to achieve practical completion, a list for completion and a list for final completion specifying outstanding or defective work to be rectified to achieve final completion</t>
  </si>
  <si>
    <t>7.2.12	Expenditure of budgetary allowances, prime cost amounts and provisional sums</t>
  </si>
  <si>
    <t>8. Health and safety consultant</t>
  </si>
  <si>
    <t>8.1 Duties [6.2] :  The health and safety consultant is responsible for all aspects of health and safety of the works. Without derogating from the generality thereof, the health and safety consultant will perform the following specific functions and duties in respect of the health and safety aspects of the works. He shall:</t>
  </si>
  <si>
    <t>8.1.1	Act as the employer's agent in terms of the Construction Regulations issued in terms of the Occupational Health and Safety Act,1993 as amended</t>
  </si>
  <si>
    <t>8.1.2	Prepare and update the health and safety specification for the works</t>
  </si>
  <si>
    <t>8.1.3	Agree with the contractor the health and safety plan for the works</t>
  </si>
  <si>
    <t>8.1.4	Carry out regular audits to ensure adherence to the safety plan and compliance with the act and regulations</t>
  </si>
  <si>
    <t>8.1.5	Stop the execution of the works where the agreed specification or plan is not adhered to</t>
  </si>
  <si>
    <t>F:......................... V:........................ T:........................</t>
  </si>
  <si>
    <t>Clause 7.0 - Design responsibility   F:......................... V:........................ T:........................</t>
  </si>
  <si>
    <t>Insurances and securities (A8-A11)</t>
  </si>
  <si>
    <t>Clause 8.0 - Works risk   F:......................... V:........................ T:........................</t>
  </si>
  <si>
    <t>Clause 9.0 - Indemnities   F:......................... V:........................ T:........................</t>
  </si>
  <si>
    <t>Clause 10.0 - Insurances   F:......................... V:........................ T:........................</t>
  </si>
  <si>
    <t>Clause 11.0 - Securities  Clause 11.5	Omit this clause in its entirety Clause 11.5.1	Omit this clause in its entirety Clause 11.5.2	Omit this clause in its entirety Clause 11.6	Omit this clause in its entirety Clause 11.10 	Omit the words "on receipt of a Guarantee for Payment from the employer"  Extension of waiver of lien The contractor shall ensure that a waiver of lien is included in all subcontracts and that the works executed on the site are kept free of all liens and other encumbrances at all times [11.10]   F:......................... V:........................ T:........................</t>
  </si>
  <si>
    <t>Clause 12.0 - Duties of the partiesOffice accommodationThe contractor shall provide, maintain and remove on practical completion air conditioned office accommodation with suitable tables and chairs for meetings to be held on the site. Such offices shall be kept clean and fit for use at all times [12.2.18]Notice boardThe contractor shall erect in a position approved by the principal agent, maintain and remove on practical completion a notice board recommended by the South African Institute of Architects and as approved by the principal agent listing the names and logos of the employer, the contractor, and the professional consultants. No subcontractor or supplier notice boards may be erected unless permission is granted by the principal agent for such notice boards to be erected [12.2.18]Statutory and other noticesThe contractor shall submit and/or comply with all statutory and other notices that may be required by any local or other authority in order not to cause any delay to the commencement of the works by the contractor. The contractor shall pay all deposits or fees in this regard It is, however, specifically recorded that the employer shall be responsible for the timeous approval of building plans by any local or other authorities and the payment of any fees or charges related theretoF:......................... V:........................ T:........................</t>
  </si>
  <si>
    <t>Clause 13.0 - Setting out   F:......................... V:........................ T:........................</t>
  </si>
  <si>
    <t>Clause 14.0 - Nominated subcontractors   F:......................... V:........................ T:........................</t>
  </si>
  <si>
    <t>Clause 15.0 - Selected subcontractors   F:......................... V:........................ T:........................</t>
  </si>
  <si>
    <t>Clause 16.0 - Direct contractors  Attendance on direct contractors In respect of direct contractors the contractor shall: 1.	Designate an area for the direct contractor 	to establish a temporary office and 	workshop and storage of equipment and 	materials 2.	Allow the use of personnel welfare facilities, 	where provided 3.	Provide water, lighting and single phase 	electric power to a position within 50m of the 	place where the direct contract work is to be 	carried out, other than fuel or power for 	commissioning of any installation 4.	Permit the direct contractor to use erected 	scaffolding, hoisting facilities, etc provided 	by the contractor, in common with others 	having the like right, while it remains erected 	on the site [16.1]   F:......................... V:........................ T:........................</t>
  </si>
  <si>
    <t>Clause 17.0 - Contract instructionsSite instructionsInstructions issued on site are to be recorded in a site instruction book which is to be supplied and maintained on site by the contractor F:......................... V:........................ T:........................</t>
  </si>
  <si>
    <t>Clause 18.0 - Interim completion   F:......................... V:........................ T:........................</t>
  </si>
  <si>
    <t>Clause 19.0 - Practical completion   F:......................... V:........................ T:........................</t>
  </si>
  <si>
    <t>Clause 20.0 - Completion in sections   F:......................... V:........................ T:........................</t>
  </si>
  <si>
    <t>Clause 21.0 - Defects liability period and final completion   F:......................... V:........................ T:........................</t>
  </si>
  <si>
    <t>Clause 22.0 - Latent defects liability period F:......................... V:........................ T:........................</t>
  </si>
  <si>
    <t>Clause 23.0 - Revision of the date for practical completion  Substitution of materials and goods The removal or substitution of any materials and goods which do not conform to the specification or the contract drawings shall not constitute grounds for the extension of the construction period nor for the adjustment of the contract value [17.1.8, 23.1 &amp; 2]   F:......................... V:........................ T:........................</t>
  </si>
  <si>
    <t>Clause 24.0 - Penalty for late or non-completion   F:......................... V:........................ T:........................</t>
  </si>
  <si>
    <t>Clause 25.0 - Payment  Clause 25.10	Replace "fourteen (14)" with "twenty one (21)"  Materials and goods prematurely on site Materials and goods brought onto the site prematurely shall not be authorised for payment [25.3.2]  Materials and goods stored off site Materials and goods stored off site shall not be authorised for payment [25.3.2]  Fluctuations in costs All fluctuations in costs, with the exception of fluctuations in the rate of Value Added Tax, shall be for the account of the contractor [25.3.4]  Prices submitted Where prices are submitted by the contractor or subcontractor during the progress of the works in respect of contract instructions or in regard to a claim under the terms of this agreement and notwithstanding the fact that such prices may be used in an interim payment certificate, there is to be no presumption of acceptance. Should the principal agent wish to accept any such prices prior to the issue of the certificate of final completion, it shall be in writing   F:......................... V:........................ T:........................</t>
  </si>
  <si>
    <t>Clause 26.0 - Adjustment of the contract value and final account  Fluctuations in costs All fluctuations in costs, with the exception of fluctuations in the rate of Value Added Tax, shall be for the account of the contractor [26.9.5]  Tenant installations/users requirements delayed There is a possibility that certain works related to tenant installations/users requirements may have to be delayed and may consequently not be executed prior to practical completion  Should the contractor be instructed to do so he shall execute this work under the conditions pertaining to this agreement on the basis that a separate amount for preliminaries appurtenant to this work (if applicable) is agreed to between the contractor and the principal agent and on condition that instruction to proceed with such work is given to him within a period of three (3) calendar months after the date of practical completion of the works  The employer reserves the right to omit such work without compensation to the contractor for loss of profit or any other loss which the contractor may suffer as a result of such omission  Cost of claims All costs incurred by the contractor in the preparation of claims shall be borne by the contractor. This provision shall not preclude an adjudicator or an arbitrator appointed in terms of this agreement [30.6 &amp; 7] from making a determination on costs  Claims from subcontractors The contractor shall review, assess and adjudicate any claims received by him from any subcontractor and thereafter submit same to the principal agent with a recommendation in order to assist the principal agent in adjudicating the claim [26.6]   F:......................... V:........................ T:........................</t>
  </si>
  <si>
    <t>Clause 27.0 - Recovery of expense and/or loss   F:......................... V:........................ T:........................</t>
  </si>
  <si>
    <t>Clause 28.0 - Suspension by the contractor   F:......................... V:........................ T:........................</t>
  </si>
  <si>
    <t>Clause 29.0 - Termination   F:......................... V:........................ T:........................</t>
  </si>
  <si>
    <t>Clause 30.0 - Dispute resolution   F:......................... V:........................ T:........................</t>
  </si>
  <si>
    <t>Agreement  The required information of the parties and the amount of the contract sum shall be inserted in the agreement for signature of the agreement by the parties   F:......................... V:........................ T:........................</t>
  </si>
  <si>
    <t>Contract data  Tenderer's selection Before submission of his tender the contractor is to complete the tenderer's selection in the contract data   F:......................... V:........................ T:........................</t>
  </si>
  <si>
    <t>Clause 1.1 - Definitions   F:......................... V:........................ T:........................</t>
  </si>
  <si>
    <t>Clause 1.2 - Interpretation   F:......................... V:........................ T:........................</t>
  </si>
  <si>
    <t>Clause 2.1 - Checking of documents   F:......................... V:........................ T:........................</t>
  </si>
  <si>
    <t>Clause 2.2 - Provisional bills of quantities  Multiple procurement These bills of quantities are in multiple procurement format ie the "wet trades" - earthworks, concrete, formwork and reinforcement, precast concrete, masonry, waterproofing and sub-surface drainage - are provisionally measured and the subsequent trades are budgetary allowances and/or provisional sums   F:......................... V:........................ T:........................</t>
  </si>
  <si>
    <t>Clause 2.3 - Availability of construction information  Budgetary allowances and provisional sums The budgetary allowances and/or provisional sums allocated for subsequent trades included in this agreement will be separately procured, based on multiple procurement of subcontractors during the construction period   F:......................... V:........................ T:........................</t>
  </si>
  <si>
    <t>Clause 2.4 - Ordering of materials and goods   F:......................... V:........................ T:........................</t>
  </si>
  <si>
    <t>Clause 3.1 - Previous work - dimensional accuracy   F:......................... V:........................ T:........................</t>
  </si>
  <si>
    <t>Clause 3.2 - Previous work - defects   F:......................... V:........................ T:........................</t>
  </si>
  <si>
    <t>Clause 3.3 - Inspection of adjoining properties   F:......................... V:........................ T:........................</t>
  </si>
  <si>
    <t>Clause 4.1- Handover of site in stages   F:......................... V:........................ T:........................</t>
  </si>
  <si>
    <t>Clause 4.2 - Enclosure of the works   F:......................... V:........................ T:........................</t>
  </si>
  <si>
    <t>Clause 4.3 - Geotechnical and other investigations   F:......................... V:........................ T:........................</t>
  </si>
  <si>
    <t>Clause 4.4 - Encroachments   F:......................... V:........................ T:........................</t>
  </si>
  <si>
    <t>Clause 4.5 - Existing premises occupied   F:......................... V:........................ T:........................</t>
  </si>
  <si>
    <t>Clause 4.6 - Services - known   F:......................... V:........................ T:........................</t>
  </si>
  <si>
    <t>Clause 5.1 - Management of the works   F:......................... V:........................ T:........................</t>
  </si>
  <si>
    <t>Clause 5.2 - Progress meetings   F:......................... V:........................ T:........................</t>
  </si>
  <si>
    <t>Clause 5.3 - Technical meetings   F:......................... V:........................ T:........................</t>
  </si>
  <si>
    <t>Clause 6.1 - Samples of materials   F:......................... V:........................ T:........................</t>
  </si>
  <si>
    <t>Clause 6.2 - Workmanship samples   F:......................... V:........................ T:........................</t>
  </si>
  <si>
    <t>Clause 6.3 - Shop drawings   F:......................... V:........................ T:........................</t>
  </si>
  <si>
    <t>Clause 6.4 - Compliance with manufacturer's instructions   F:......................... V:........................ T:........................</t>
  </si>
  <si>
    <t>Clause 7.1 - Deposits and fees   F:......................... V:........................ T:........................</t>
  </si>
  <si>
    <t>Clause 8.1 - Water   F:......................... V:........................ T:........................</t>
  </si>
  <si>
    <t>Clause 8.2 - Electricity   F:......................... V:........................ T:........................</t>
  </si>
  <si>
    <t>Clause 8.3 - Ablution and welfare facilities   F:......................... V:........................ T:........................</t>
  </si>
  <si>
    <t>Clause 8.4 - Communication facilities   F:......................... V:........................ T:........................</t>
  </si>
  <si>
    <t>Clause 9.1 - Responsibility for prime cost amounts   F:......................... V:........................ T:........................</t>
  </si>
  <si>
    <t>Clause 10.1 - General attendance   F:......................... V:........................ T:........................</t>
  </si>
  <si>
    <t>Clause 10.2 - Special attendance   F:......................... V:........................ T:........................</t>
  </si>
  <si>
    <t>Clause 11.1 - Protection of the works   F:......................... V:........................ T:........................</t>
  </si>
  <si>
    <t>Clause 11.2 - Protection/isolation of existing works and works occupied in sections   F:......................... V:........................ T:........................</t>
  </si>
  <si>
    <t>Clause 11.3 - Security of the works   F:......................... V:........................ T:........................</t>
  </si>
  <si>
    <t>Clause 11.4 - Notice before covering work   F:......................... V:........................ T:........................</t>
  </si>
  <si>
    <t>Clause 11.5 - Disturbance  All work is to be carried out in such a manner as to cause no unacceptable or unreasonable dust, noise, vibrations, nuisance, inconvenience, annoyance and the like to the public, others, other properties and traffic in so far as they exceed the permissible limitations set by government legislation or by the local authority. Any delays, stoppages and the like arising from or in order to comply with the above will not constitute grounds for an adjustment to the construction period or contract value whatsoever   F:......................... V:........................ T:........................</t>
  </si>
  <si>
    <t>Clause 11.6 - Environmental disturbance  Controlling all forms of pollution  The contractor shall be responsible for and take all precautions in controlling by whatever means necessary all forms of pollution emanating from the site during the construction period due inter alia to noise, artificial light, wind-blown sand, dust, deposits of mud, etc   F:......................... V:........................ T:........................</t>
  </si>
  <si>
    <t>Clause 11.7 - Works cleaning and clearing   F:......................... V:........................ T:........................</t>
  </si>
  <si>
    <t>Clause 11.8 - Vermin   F:......................... V:........................ T:........................</t>
  </si>
  <si>
    <t>Clause 11.9 - Overhand work   F:......................... V:........................ T:........................</t>
  </si>
  <si>
    <t>Clause 11.10 - Tenant installations F:......................... V:........................ T:........................</t>
  </si>
  <si>
    <t>Clause 11.11 - Advertising   F:......................... V:........................ T:........................</t>
  </si>
  <si>
    <t>SECTION  C: SPECIFIC PRELIMINARIES</t>
  </si>
  <si>
    <t>Warranties for materials and workmanship  Where warranties for materials and/or workmanship are called for, the contractor shall obtain a written warranty, addressed to the employer, from the entity supplying the materials and/or doing the work and shall deliver same to the principal agent on the final completion of the contract  The warranty shall state that workmanship, materials and installation are warranted for a specific period from the date of practical completion and that any defects that may arise during the specified period shall be made good at the expense of the entity supplying the materials and/or doing the work, upon written notice to do so  The warranty will not be enforced if the work is damaged by defects in the execution of the works, in which case the responsibility for replacement shall rest entirely with the contractor   F:......................... V:........................ T:........................</t>
  </si>
  <si>
    <t>Overtime  Should overtime be required to be worked for any reason whatsoever, the cost of such overtime is to be borne by the contractor unless the principal agent has specifically authorised, prior to execution thereof, that costs for such overtime are to be borne by the employer   F:......................... V:........................ T:........................</t>
  </si>
  <si>
    <t>Co-operation of the contractor for cost management  It is specifically agreed that the contractor accepts the obligation of assisting the principal agent in implementing proper cost management. The contractor will be advised by the principal agent of all cost management procedures which will be implemented to ensure that the contract value does not exceed the budget   F:......................... V:........................ T:........................</t>
  </si>
  <si>
    <t>Overloading  The contractor shall take all necessary steps to ensure that no damage occurs due to overloading of any portion of the works or temporary works eg scaffolding, etc. The contractor shall submit details of his proposed loading, storage, plant erection, etc to the principal agent for approval prior to proceeding with such loading, storing or erecting and shall comply with and pay for the principal agent's requirements in connection with the provision of temporary support work, etc. Any damage caused to the works by overloading shall be made good by the contractor at his sole expense   F:......................... V:........................ T:........................</t>
  </si>
  <si>
    <t>Propping of floors below  The contractor is advised that propping of floors below may be required if he wishes to use any areas of completed suspended reinforced concrete slabs for vehicle access, storage of materials and goods and location of plant, scaffolding, etc. The location of these areas and any necessary propping shall be approved by the principal agent and the cost thereof shall be borne by the contractor   F:......................... V:........................ T:........................</t>
  </si>
  <si>
    <t>Testing of flat roof waterproofing for watertightness  Flat roof waterproof areas shall be prepared with small sand dykes around them of a size and enclosing an area approved by the principal agent, flooded with water and kept "ponded" for at least forty (40) hours as a test to ensure the watertightness of the waterproofing and before any further construction work is carried out above the waterproofing   F:......................... V:........................ T:........................</t>
  </si>
  <si>
    <t>Advertising rights  The employer may elect to contract with advertising agencies for the erection of advertising hoardings, banners, wraps or the like for the duration of the contract. The contractor shall not prevent such an arrangement and will assist in the facilitation of same. Position and type of advertising structure to be agreed with the principal agent so as not to hinder the contractor in meeting the obligations under this agreement   F:......................... V:........................ T:........................</t>
  </si>
  <si>
    <t>Confidentiality  The contractor undertakes to maintain in confidence any and all information regarding this project and shall obtain appropriate similar undertakings from all subcontractors and suppliers. Such information shall not be used in any way except in connection with the execution of the works  No information regarding this project shall be published or disclosed without the prior written consent of the employer   F:......................... V:........................ T:........................</t>
  </si>
  <si>
    <t>Media releases  All rights of publication of articles in the media, together with any advertising relating thereto or in any way connected with this project, shall vest with the employer  The contractor together with his subcontractors shall not, without the prior written consent of the employer, cause any statement or advertisement connected with this project to be printed, screened or aired by the media   F:......................... V:........................ T:........................</t>
  </si>
  <si>
    <t>Testing of windows for watertightness  Each window shall be tested for watertightness with water sprayed on using adequate pressure. If in the opinion of the principal agent, the pressure proves to be inadequate, then the pressure shall be boosted by means of compressed air or other approved means   F:......................... V:........................ T:........................</t>
  </si>
  <si>
    <t>Non-Cession of Monies  The Contractor shall not cede or assign his right or claims to any monies due to or to become due under this Contract.   F:......................... V:........................ T:........................</t>
  </si>
  <si>
    <t>Proprietary Branded Products  The contractor shall take delivery of, handle, store, use, apply and/or fix all proprietary branded products in strict accordance with the manufacturer's instructions after construction with the manufacturer's authorised representative.   F:......................... V:........................ T:........................</t>
  </si>
  <si>
    <t>Drawings on Site  The Contractor shall maintain on Site at all times, a complete set of the latest revisions of the working drawings issued by the Architect, the Engineer, and the Electrical Consultant.   F:......................... V:........................ T:........................</t>
  </si>
  <si>
    <t>Labour Record  At the end of each week the contractor shall provide the Principal Agent with a written record, in schedule form, reflecting the number and description of tradesmen and labourers employed by him and all subcontractors on the works each day.   F:......................... V:........................ T:........................</t>
  </si>
  <si>
    <t>Scaffolding  No scaffolding is measured as these Bills of Quantities are based on the sixth edition of the Standard System for Measuring Building Work. However, the Tenderer is advised to study the drawings as scaffolding may be required in certain areas for use by himself and selected/nominated subcontractors and the contractor must establish or otherwise required by him or selected/nominated subcontractor including taking down and re-erecting as may be necessary and no claims whatsoever will be entertained.   F:......................... V:........................ T:........................</t>
  </si>
  <si>
    <t>Plant Record  At the end of each week the contractor shall provide the Principal Agent with a written record, in schedule form, reflecting the number, type and capacity of all plant, excluding hand tools, currently used on the works.   F:......................... V:........................ T:........................</t>
  </si>
  <si>
    <t>DayworkWhere in the opinion of the Principal Agent any extra work cannot properly be measured or valued, the Contractor will be allowed daywork prices therefore calculated upon the costs defined hereunder together  with the stated percentages. The total thus arrived at shall be the total amount recoverable by the Contractor for performing such work. 1.	The costs to the Contractor or sub-contractor of materials, being the net cost (at current market prices) actually paid for such materials after the deduction of cash discounts or if materials are supplied from the Contractor's or sub-contractor's stock then the cost of such materials shall be based upon the current market price plus the cost of delivery to Site; to which net cost 7,5% thereof shall be added. 2.	The cost of labour to the Contractor or sub-contractor, being all items of direct cost of labour actually remunerated to the workmen concerned  which shall include the cost of all allowances in terms of the industrial  Conciliation Act (where applicable) or any other wage determination applying in the area where the daywork is executed: to which labour cost 7,5% shall be added. Hourly base rates for labour shall be the current market rates for labour based upon standard working hours and shall be applied in respect of the time spent by workers directly engaged on the particular day works including any operators mechanical plant and transport and erecting and dismantling other plant. If a claim is made that individual workmen have been paid wages and allowances in excess of the minimum legalised rates, then proof must be furnished that such workmen had been so paid prior to the commencement of the daywork referred to. 3.	The rate for mechanical plant shall be commercial hire rates current at the time of executing the daywork and shall include fuel and insurance costs.The above percentages shall cover head office charges; Site staff including Site supervision; third party and Contractors workmen compensation and unemployment insurance fund contributions; use, repair and sharpening of non-mechanical hand tools; use of erected scaffolding, staging, trestles and the like; use of tarpaulins, protective clothing, artificial lighting, safety and welfare facilities, storage and the like as may be available on the Site; and profit. Supporting vouchers reflecting the time spent and materials used in each week shall be delivered for verification to the Principal Agent not later than twenty calendar days after the end of the week concerned. Should the Contractor fail to submit the vouchers within this time, the Principal Agent shall determine a fair price for the work.F:......................... V:........................ T:........................</t>
  </si>
  <si>
    <t>Unauthorised Persons/Workmen on Premises  The Contractor shall at all times strictly exclude all unauthorized persons from the site and shall  set up notice boards to that effect.   F:......................... V:........................ T:........................</t>
  </si>
  <si>
    <t>Guarantees and Maintenance Instructions/Manuals  The Contractor shall obtain and hand over to the Architect on Practical Completion, all relevant guarantees, any operating and maintenance manuals, data or instructions required by the Architect or provided by the Manufacturers, Suppliers, or Sub-contractors.  The Contractor shall ensure that all warranties and guarantees received are fully ceded to the Employer on Final Completion, failing which the release of the Construction Guarantee will be withheld until this is satisfactorily completed.   F:......................... V:........................ T:........................</t>
  </si>
  <si>
    <t>Shop Drawings  The term âShop Drawingsâ shall mean drawings, layout drawings, illustrations, schedules, performance charts, brochures, operating manuals, other data which are prepared by the Contractor or Sub-contractor, Manufacturer, Supplier or Distributor and which illustrate some portion of the work.  The Contractor shall ensure that all shop drawings required for the work in terms of this Contract, all selected/nominated Sub-contracts and/or Architectâs instructions, are prepared and submitted timeously in accordance with the following procedure:  (a)	Three prints of shop drawings of all fabricated work, working or setting out drawings, shop details and schedules shall be submitted to the Architect for approval. Such work shall not be carried out until such approval has been given.  (b)	Shop drawings shall be submitted to the Architect for approval at least two weeks prior to the date on which such approval is required in order to comply with the Contract Programme.  (c)	All submissions shall be prepared in 	accordance with the Contract Drawings 	and specifications and/or any Architectâs 	instructions and any deviation shall be 	specifically highlighted in writing, with a 	detailed explanation of the reason for such 	deviation, together with any cost and/or 	time implication.  Delays in approval of shop drawings due to non-compliance with drawings, specifications and/or Architectâs instructions shall not constitute grounds for any claims for delays.   F:......................... V:........................ T:........................</t>
  </si>
  <si>
    <t>Location of Temporary Buildings and Temporary Services  The Contractor shall provide all necessary temporary works, including temporary roads, tracks, crossings, hardstanding, and services, etc., required for his own Sub-contractors use during the construction and maintenance period.  There is no guarantee given or implied that site conditions will be such that the Contractor will be able to erect such offices, stores and temporary accommodation within the site boundaries and it shall be the Contractors responsibility to adopt whatever measures he deems necessary in this regard and to obtain all necessary permission and pay all costs in connection therewith.   F:......................... V:........................ T:........................</t>
  </si>
  <si>
    <t>Removal and Making Good of Temporary Works, etc. on Completion  The Contractor shall remove all temporary works, roads, services and the like used for this contract and shall make good to the entire satisfaction of the Architect any damages resulting therefrom.   F:......................... V:........................ T:........................</t>
  </si>
  <si>
    <t>Indemnities  Indemnities shall be sought by the Architect from all Contractors and Sub-contractors undertaking any design responsibility.   F:......................... V:........................ T:........................</t>
  </si>
  <si>
    <t>Commodities to be New  All commodities, goods, articles or materials throughout the building are to be new except where re-use of existing is specified and are to be handled, stored, used and/or fixed with care to ensure that they are in perfect condition when incorporated into the works and thereafter properly protected so as to ensure that they are likewise in perfect condition when handed over at completion of the works.   F:......................... V:........................ T:........................</t>
  </si>
  <si>
    <t>Health and safety  Without limiting the generality of the provisions of clause 2.0, the contractor's attention is drawn to the provisions of the Construction Regulations issued in terms of the Occupational Health and Safety Act, 1993 as amended as well as all current legislation related to compliance with Covid-19 health and safety requirements. It is specifically stated that the employer shall prepare a documented health and safety specification for the works and that the employer shall ensure that the contractor has made provision for the cost of health and safety measures including specific legislated Covid-19 compliance measures during the execution of the works. The contractor shall price opposite this item for compliance with the act and the regulations, specifically including legislated Covid-19 compliance measures and the reasonable provisions of the aforementioned health and safety specification [2.1]  The contractor shall: 1. Comply with the health and safety specification including legislated Covid-19 compliance measures for the works 2. Prepare and agree with the health and safety consultant the health and safety plan for the works 3. Cooperate with the health and safety consultant in all respects 4. Manage the compliance of all subcontractors with the regulations including legislated Covid-19 compliance measures and with the health and safety plan and specification 5. Conform to the conditions contained in the employer's health and safety specification     F:......................... V:........................ T:........................</t>
  </si>
  <si>
    <t>SMME Management  Company and head office overhead costs for the management of SMME's in accordance with the contract conditions, including the provision of a dedicated individual to fulfil this function. Training of SMME's in building up BOQ rates at the start of the project is to be priced in this item.   F:......................... V:........................ T:........................</t>
  </si>
  <si>
    <t>SMME Preliminaries and General  Preliminary and general costs for SMME's including site representatives, offices, storage sheds, tools, equipment, water supplies, electric power, communications, dealing with water and access, temporary works, plant, works cleaning and clearing, etc.   F:......................... V:........................ T:........................</t>
  </si>
  <si>
    <t>SUMMARY OF CATEGORIES</t>
  </si>
  <si>
    <t>Category : Fixed:............................. Category : Value:.............................Category : Time:.............................</t>
  </si>
  <si>
    <t>SECTION NO. 2</t>
  </si>
  <si>
    <t>DEMOLITIONS</t>
  </si>
  <si>
    <t>SUPPLEMENTARY PREAMBLES</t>
  </si>
  <si>
    <t>Carting away of excavated material</t>
  </si>
  <si>
    <t>Descriptions of carting away of excavated material shall be deemed to include for bulking and loading excavated material onto trucks directly from the excavations or, alternatively, from stock piles situated on the building site.</t>
  </si>
  <si>
    <t>DEMOLITIONS, ETC.</t>
  </si>
  <si>
    <t>Break down and remove existing reinforced concrete steps including carting away all material to a dumping site to be located by the Contractor.</t>
  </si>
  <si>
    <t>m3</t>
  </si>
  <si>
    <t>Remove and cartaway existing rocks and boulders of various shapes and sizes located in random heaps across the site.</t>
  </si>
  <si>
    <t>Break down and remove existing 350mm thick reinforced concrete wall including carting away all material to a dumping site to be located by the Contractor.</t>
  </si>
  <si>
    <t>m2</t>
  </si>
  <si>
    <t>Take up and remove existing 60mm thick concrete and clay pavers and cartaway to a dumping site located by the contractor.</t>
  </si>
  <si>
    <t>Take up and remove existing 300 x 200mm rectangular concrete kerb (SABS 927 Fig. 8c) laid straight and circular, jointed and pointed in 5:1 cement mortar including concrete haunching, concrete kerb gutter not exceeding 300mm wide and cartaway to a dumping site located by the contractor.</t>
  </si>
  <si>
    <t>m</t>
  </si>
  <si>
    <t>Take out and remove existing hoarding comprising of corrugated iron sheeting, steel support posts and beams and concrete bases, 2500mm high including carting away all material to a dumping site to be located by the contractor.</t>
  </si>
  <si>
    <t>Sawcut existing tarmac average 150mm thick.</t>
  </si>
  <si>
    <t>Take out and remove tree with trunk not exceeding 1000mm including excavating and removing of roots, filling hole with clean dry earthfilling and compacting to road/sidewalk specification.</t>
  </si>
  <si>
    <t>No</t>
  </si>
  <si>
    <t>Take out and remove tree with trunk exceeding 1000mm but not exceeding 1500mm girth including excavating and removing of roots, filling hole with clean dry earthfilling and compacting to road/sidewalk specification.</t>
  </si>
  <si>
    <t>BILL NO. 2</t>
  </si>
  <si>
    <t>GENERAL SITEWORKS</t>
  </si>
  <si>
    <t>ROADS AND PAVEMENTS</t>
  </si>
  <si>
    <t>Excavations:</t>
  </si>
  <si>
    <t>Excavation by hand in all material to expose services.</t>
  </si>
  <si>
    <t>Open face excavation in earth and soft rock over site to reduce levels including formation of platform compacted to 93% modified AASHTO density in 150mm thick layers with surplus material from the cut operation (cut to fill).</t>
  </si>
  <si>
    <t>Open face excavation in earth and soft rock over site to reduce levels and cart away to stockpiles on site.</t>
  </si>
  <si>
    <t>Open face excavation in earth and soft rock over site to reduce levels and carting away surplus material from excavations and/or stockpiles on site to a dumping site to be located by the Contractor.</t>
  </si>
  <si>
    <t>Extra over open face excavations in earth for excavations in intermediate rock including carting away to a dumping site to be located by the Contractor.</t>
  </si>
  <si>
    <t>Extra over open face excavations in earth for excavations in hard rock including carting away to a dumping site to be located by the Contractor.</t>
  </si>
  <si>
    <t>Allow for keeping excavations free of all water other than subterranean water.</t>
  </si>
  <si>
    <t>Compaction of in-situ surfaces:</t>
  </si>
  <si>
    <t>Rip and recompact ground surface, including scarifying for a depth of 150mm, breaking down oversize material, adding suitable material where necessary and compacting to 93% modified AASHTO density and trim to required levels.</t>
  </si>
  <si>
    <t>Sub-base Course:</t>
  </si>
  <si>
    <t>Selected imported G5 (commercial sources) natural gravel in 150mm layers and spread, level, water and compact to 93% modified AASHTO density.</t>
  </si>
  <si>
    <t>Base Course:</t>
  </si>
  <si>
    <t>Selected imported G6 (commercial sources) (C4 after stabilisation) natural gravel in 150mm layers and spread, level, water and compact to 95% modified AASHTO density.</t>
  </si>
  <si>
    <t>Selected earth filling obtained from the excavations and/or prescribed stock piles on site in layers of 150mm thick compacted to 95% Mod AASHTO density</t>
  </si>
  <si>
    <t>Geotextile reinforcement:</t>
  </si>
  <si>
    <t>3500mm Long "Fibertex Geogrid Secugrid R (PES/PET) 120/40 R6", or equal approved, geotextile laid on fill material (fill material elsewhere).</t>
  </si>
  <si>
    <t>Stabilisation:</t>
  </si>
  <si>
    <t>Process base/sub-base course by stabilisation (cement elsewhere).</t>
  </si>
  <si>
    <t>Stabilising with ordinary portland cement at the rate of 3% by mass.</t>
  </si>
  <si>
    <t>t</t>
  </si>
  <si>
    <t>Soil Tests:</t>
  </si>
  <si>
    <t>Note : Prices for soil tests must be included in the contractor's rates for earthworks items.  Additional soil tests to be carried out as directed by the Engineer:</t>
  </si>
  <si>
    <t>Modified AASHTO density tests.</t>
  </si>
  <si>
    <t>BILL NO. 3</t>
  </si>
  <si>
    <t>PAVING, KERBS, ETC.</t>
  </si>
  <si>
    <t>KERBS</t>
  </si>
  <si>
    <t>150 x 300mm Half-battered concrete kerb (SABS 927 Fig. 3) jointed and pointed in 5:1 cement mortar and bedded in 15mpa concrete including all necessary excavation, backfilling, carting away, continuous concrete haunching on curves, concrete haunching at joints on straights, etc.:</t>
  </si>
  <si>
    <t>Laid straight.</t>
  </si>
  <si>
    <t>Laid circular on plan not exceeding 4m radius.</t>
  </si>
  <si>
    <t>75 x 150mm Rectangular concrete garden kerb (SABS 927 Fig. 12) jointed and pointed in 5:1 cement mortar and bedded in 15mpa concrete including all necessary excavation, backfilling, carting away, concrete haunching, etc.:</t>
  </si>
  <si>
    <t>300 x 200mm Mountable concrete kerb (SABS 927 Fig. 8c) jointed and pointed in 5:1 cement mortar and bedded in 15mpa concrete including all necessary excavation, stabilised backfilling, carting away, continuous concrete haunching on curves, concrete haunching at joints on straights, etc.:</t>
  </si>
  <si>
    <t>Sundries</t>
  </si>
  <si>
    <t>25Mpa/19mm Concrete kerb gutter size overall 300 x 150mm deep extreme finished smooth with a steel trowel on all exposed surfaces to a uniform dense finish with closed cell expanded polyethylene filler and polyurethane sealant expansion joints at 10m centres and saw cut construction joints and sealant at 2m centres including all necessary excavation, backfilling, formwork, dowels, etc.</t>
  </si>
  <si>
    <t>25Mpa/19mm Concrete kerb gutter circular on plan size overall 300 x 150mm deep extreme finished smooth with a steel trowel on all exposed surfaces to a uniform dense finish with closed cell expanded polyethylene filler and polyurethane sealant expansion joints at 10m centres and saw cut construction joints and sealant at 2m centres including all necessary formwork, dowels, excavation, backfilling, etc.</t>
  </si>
  <si>
    <t>30Mpa/19mm Concrete edge beam size 300 x 250mm deep finished smooth on all exposed surfaces to a uniform dense finish with one top corner having a 25 x 25mm chamfer with and including closed cell expanded polyethylene filler and polyurethane sealant expansion joints at 6m centres and saw cut construction joints and sealant at 2m centres including all necessary excavation, backfilling, cutting into paving, formwork, dowels, etc.</t>
  </si>
  <si>
    <t>ROAD MARKINGS</t>
  </si>
  <si>
    <t>Prepare and paint one coat approved white, red or yellow 1.25mm thick thermoplastic, reflective road marking paint with Class 1 reflective beads within the paint on asphalt surface as per "The Southern African Development Community - Road Traffic Signs Manual (SARTSM), June 1999 Edition, Volumes 1 to 4" all in accordance with SABS 1091-1975:</t>
  </si>
  <si>
    <t>100mm Wide broken or continuous lines. Code: RM1/WM3.</t>
  </si>
  <si>
    <t>ROAD SIGNS</t>
  </si>
  <si>
    <t>Class 1 retro-reflective road sign complying with the requirements of "The Southern African Development Community - Road Traffic Signs Manual (SARTSM), June 1999 Edition, Volumes 1 to 4" all in accordance with SABS 1519, including galvanised steel support post 76mm diameter x 3mm thick x 2500mm long above finished ground level and minimum 600mm from road edge (to edge of sign) including all necessary excavation, backfilling, etc. including setting post in 25Mpa concrete base size 600mm diameter x 900mm minimum thickness:</t>
  </si>
  <si>
    <t>600mm Diameter 'STOP' sign. Code: R1.</t>
  </si>
  <si>
    <t>'BUS AND MINIBUS PARKING RESERVATION SIGN' sign. Code: R327-P.</t>
  </si>
  <si>
    <t>'PARKING RESERVATION' sign. Code: R305-P.</t>
  </si>
  <si>
    <t>600mm Diameter 'NO PARKING' sign. Code: R216.</t>
  </si>
  <si>
    <t>450 x 100mm 'STREET NAME' sign as per JRA specifications. Code: GL1.</t>
  </si>
  <si>
    <t>BILL NO. 4</t>
  </si>
  <si>
    <t>STORMWATER, SEWER, WATER RETICULATION</t>
  </si>
  <si>
    <t>Location of existing services:</t>
  </si>
  <si>
    <t>Location &amp; protection of all municipal or other services identified or unknown, for the duration of the contract, are to be included in the contractors tendered rates.</t>
  </si>
  <si>
    <t>STORMWATER RETICULATION</t>
  </si>
  <si>
    <t>Precast concrete pipes laid in ground:</t>
  </si>
  <si>
    <t>450mm Diameter precast reinforced concrete pipe to SABS 677 Type SC Class 75D with spigot and socket joints including laying in ground to falls on and including Class B bedding (SABS 1200 LB) and selected fill blanket, including excavation 1050mm wide and exceeding 1000mm and not exceeding 2000mm deep and backfilling to 93% modified AASHTO density in 150mm layers, including carting away surplus excavated material, risk of collapse, shoring, working space, dewatering of trenches, etc. (SANS1200 DB 8.3.2(a) / LB 8.2.2.3 / LE 8.2.1).</t>
  </si>
  <si>
    <t>Ditto, but exceeding 2000mm and not exceeding 3000mm deep.</t>
  </si>
  <si>
    <t>Ditto, but exceeding 3000mm and not exceeding 4000mm deep.</t>
  </si>
  <si>
    <t>Ditto, but exceeding 4000mm and not exceeding 5000mm deep.</t>
  </si>
  <si>
    <t>Extra over trench excavations for intermediate excavation.</t>
  </si>
  <si>
    <t>Extra over trench excavations for hard excavation.</t>
  </si>
  <si>
    <t>Excavate in compacted earth for and build grid inlet catchpit size 450 x 600mm internally with one brick wall sides in engineering bricks built in english bond on and including 25Mpa insitu concrete base 100mm thick with ref 245 mesh reinforcing, rendered smooth internally in 1:5 cement mortar, benching up bottom in 25Mpa concrete finished off smooth with a steel trowel and 150mm thick prestressed concrete cover slab to SABS 1504, rebated and holed for and including "Saint Gobain Stormwater GI Grate Concave ", or equal approved, cover laid in 40 x 40 x 5mm angle section framing including all formwork, reinforcing, precast lintols, backfilling in 150mm layers compacted to 90% Mod AASHTO density, compaction, filling, risk of collapse, shoring, working space, etc. (As per attached Engineers Drawing CIV-307):</t>
  </si>
  <si>
    <t>Grid inlet exceeding 1000mm and not exceeding 2000mm deep.</t>
  </si>
  <si>
    <t>Excavate in compacted earth for and build grid inlet catchpit size 750 x 300mm internally with one brick wall sides in engineering bricks built in english bond on and including 25Mpa insitu concrete base 100mm thick with ref 245 mesh reinforcing, rendered smooth internally in 1:5 cement mortar, benching up bottom in 25Mpa concrete finished off smooth with a steel trowel and 150mm thick prestressed concrete cover slab to SABS 1504, rebated and holed for and including "Saint Gobain Autolinea D400 Interlocking Ductile Iron Channel Grating", or equal approved, cover laid in 40 x 40 x 5mm angle section framing including all formwork, reinforcing, precast lintols, backfilling in 150mm layers compacted to 90% Mod AASHTO density, compaction, filling, risk of collapse, shoring, working space, etc. (As per attached Engineers Drawing CIV-307):</t>
  </si>
  <si>
    <t>Grid inlet exceeding 4000mm and not exceeding 5000mm deep.</t>
  </si>
  <si>
    <t>Excavate in compacted earth for and build grid inlet catchpit size 750 x 300mm internally with 200mm thick 25mpa reinforced concrete wall sides with ref 617 mesh on and including 25Mpa insitu concrete base 200mm thick with ref 617 mesh reinforcing, rendered smooth internally in 1:5 cement mortar, benching up bottom in 25Mpa concrete finished off smooth with a steel trowel and including "Saint Gobain Autolinea D400 Interlocking Ductile Iron Channel Grating", or equal approved, cover laid in 40 x 40 x 5mm angle section framing including all formwork, reinforcing, compaction, filling, risk of collapse, shoring, working space, etc. (As per attached Engineers Drawing CIV-307).</t>
  </si>
  <si>
    <t>Grid inlet exceeding 3000mm and not exceeding 4000mm deep.</t>
  </si>
  <si>
    <t>Kerb inlets, etc.:</t>
  </si>
  <si>
    <t>Excavate for and build kerb inlet catchpit size 2050 x 2050 x 800mm deep internally to invert with one brick wall sides in engineering bricks built in english bond on and including 20Mpa insitu concrete base 75mm thick with ref 245 mesh reinforcing, rendered smooth internally in 1:5 cement mortar, benching up bottom in 20Mpa concrete finished off smooth and 75mm thick 25Mpa concrete cover slab with ref 245 mesh reinforcing size 2000 x 1000mm on 80 x 80 x 5mm angle section frame including leaving or forming opening size 450mm diameter in wall for inlet and 450mm diameter hole for outlet pipe including all formwork, reinforcing, backfilling, compacting, transition kerbs, 8mm round bar anti-litter grilles, etc. Depth to invert exceeding 1000mm and not exceeding 2000mm. (As per attached Engineers Drawing CIV-306).</t>
  </si>
  <si>
    <t>Allow for cleaning existing kerb inlets, manholes. etc. (various sizes) of all rubbish, debris, etc., including cleaning of the inlet &amp; outlet pipes for 20 metres in both directions, including removal of existing lids, relaying existing lids as per Engineer's instructions, making good &amp; carting away all rubbish, debris, etc. to a dumping site to be located by the contractor.</t>
  </si>
  <si>
    <t>Manhole covers, gratings, frames, etc.:</t>
  </si>
  <si>
    <t>300 x 300mm Heavy duty polymer concrete cover slab including frame as supplied by "civil cultured polymer products cc", or equal approved.</t>
  </si>
  <si>
    <t>450 x 450mm Heavy duty polymer concrete cover slab including frame as supplied by "civil cultured polymer products cc", or equal approved.</t>
  </si>
  <si>
    <t>1000 x 1000mm Heavy duty polymer concrete cover slab including frame as supplied by "civil cultured polymer products cc", or equal approved.</t>
  </si>
  <si>
    <t>Take up and remove existing kerb inlet cover size 4000 x 1000 x 100mm thick and cartaway to a dumping site to be located by the contractor.</t>
  </si>
  <si>
    <t>Precast concrete kerb inlet cover size 4000 x 1000 x 100mm thick secured to existing kerb inlet, including steel rod reinforcing, steel channel edging, lifting holes, 8mm round bar anti-litter grilles, etc. (as per attached Architects drawing WG 507).</t>
  </si>
  <si>
    <t>Altering Depths of Manholes</t>
  </si>
  <si>
    <t>Carefully remove existing reinforced concrete cover slab with and including manhole cover and frame from existing 1500 x 1500mm brick electrical or telephone manhole, increase depth by bricking up and plaster not exceeding 500mm high and refix cover slab and manhole cover and frame, including making good.</t>
  </si>
  <si>
    <t>Carefully remove existing reinforced concrete cover slab with and including manhole cover and frame from existing 1500 x 1500mm brick electrical or telephone manhole, lower depth by breaking and carting away brick wall not exceeding 500mm high and refix cover slab and manhole cover and frame, including making good.</t>
  </si>
  <si>
    <t>Connections:</t>
  </si>
  <si>
    <t>Cut into existing stormwater manhole for and connect new 450mm diameter precast concrete pipe, including temporary sealing off, diverting, backfilling, making good on completion.</t>
  </si>
  <si>
    <t>SUBSOIL DRAINAGE (AS PER ATTACHED ENGINEERS DRAWING STR-301)</t>
  </si>
  <si>
    <t>19mm Crushed stone encasing to pipes.</t>
  </si>
  <si>
    <t>Bidum A2, or equal approved, geofabric filter blanket wrapped around stone encasing with 150mm side and 300mm end laps including stitching.</t>
  </si>
  <si>
    <t>110mm Diameter perforated uPVC class 9 agricultural pipes laid in stone encasing (stone eslewhere).</t>
  </si>
  <si>
    <t>Extra on 110mm diameter uPVC pipe for:</t>
  </si>
  <si>
    <t>End cap.</t>
  </si>
  <si>
    <t>Bend.</t>
  </si>
  <si>
    <t>Tee.</t>
  </si>
  <si>
    <t>WATER SUPPLY</t>
  </si>
  <si>
    <t>uPVC (Class 16) water pipes with butt welded joints:</t>
  </si>
  <si>
    <t>110mm Diameter pipe laid in ground to falls on and including Class C bedding (SABS 1200LB) and selected fill blanket, including excavation 760mm wide and not exceeding 1000mm deep and backfilling to 90% modified AASHTO density in 150mm layers, including carting away surplus excavated  material, risk of collapse, dewatering of trenches, etc.</t>
  </si>
  <si>
    <t>HDPE (PN8) water pipes with butt welded joints:</t>
  </si>
  <si>
    <t>50mm Diameter pipe laid in ground to falls on and including Class C bedding (SABS 1200LB) and selected fill blanket, including excavation 760mm wide and not exceeding 1000mm deep and backfilling to 90% modified AASHTO density in 150mm layers, including carting away surplus excavated  material, risk of collapse, dewatering of trenches, etc.</t>
  </si>
  <si>
    <t>HDPE (PN10) water pipes with butt welded joints:</t>
  </si>
  <si>
    <t>32mm Diameter pipe laid in ground to falls on and including Class C bedding (SABS 1200LB) and selected fill blanket, including excavation 760mm wide and not exceeding 1000mm deep and backfilling to 90% modified AASHTO density in 150mm layers, including carting away surplus excavated  material, risk of collapse, dewatering of trenches, etc.</t>
  </si>
  <si>
    <t>Extra on 50mm diameter HDPE pipe for:</t>
  </si>
  <si>
    <t>Junction.</t>
  </si>
  <si>
    <t>Gate valve.</t>
  </si>
  <si>
    <t>Isolating valve.</t>
  </si>
  <si>
    <t>Extra on 32mm diameter HDPE pipe for:</t>
  </si>
  <si>
    <t>Concrete anchor blocks and pipe surrounds:</t>
  </si>
  <si>
    <t>20Mpa Concrete in anchor or thrust blocks including additional excavation and all necessary formwork.</t>
  </si>
  <si>
    <t>Medium class galvanised mild steel screwed and socketed piping with Klambon joints in accordance with SABS 62:</t>
  </si>
  <si>
    <t>Extra over galvanised pipes for fittings:</t>
  </si>
  <si>
    <t>80mm Flange adaptor.</t>
  </si>
  <si>
    <t>100mm Flange adaptor.</t>
  </si>
  <si>
    <t>100 x 80mm Hydrant tee.</t>
  </si>
  <si>
    <t>100mm x 90 Degree bend.</t>
  </si>
  <si>
    <t>Valves and hydrants:</t>
  </si>
  <si>
    <t>80mm x 65mm "Woodlands" or equal approved right angle hand wheel hydrant with single lug with and with instantaneous outlet and 80mm male BSP inlet including 80mm diameter stand pipe 1m high and 90 degree bend, bedded in and including 25Mpa concrete block size 300 x 300 x 150mm thick including all necessary excavations, formwork, backfilling, painting, denso tape, etc. (as per attached Engineers drawing CIV-301).</t>
  </si>
  <si>
    <t>100mm "Woodlands" or equal approved twin booster set with 65mm brass booster connectors and pressure gauge including 1m high x 100mm diameter GMS stand pipe and all connections to new fire supply. (as per attached Engineers drawing CIV-301).</t>
  </si>
  <si>
    <t>50mm Diameter flanged resilient type gate valve including flange adaptor for HDPE pipes, non rising spindle, removable coupling, clockwise closing and anti-clockwise closing, excavations, backfilling, etc.</t>
  </si>
  <si>
    <t>110mm Diameter Class 16 cast iron lockable isolating valve including excavations, backfilling, etc.</t>
  </si>
  <si>
    <t>Stand pipes:</t>
  </si>
  <si>
    <t>20mm Brass bib tap with hose connection including 1m high x 20mm diameter GMS stand pipe, HDPE-GMS reducer, 38mm x 38mm GMS angle support and clamp, 500mm x 500mm x 50mm thick 25mpa mass concrete base, formwork, etc. (as per attached Engineers drawing CIV-301).</t>
  </si>
  <si>
    <t>Valve chambers:</t>
  </si>
  <si>
    <t>Valve chamber size overall 730 x 660 x 1000mm deep internally with 150mm concrete base (20Mpa) including 220mm plastered brick walls in engineering bricks and "Salberg", or equal approved, valve box with concrete lid to SABS 558-65 including all necessary excavation, backfilling, formwork, etc. (as per attached Engineers drawing CIV-302).</t>
  </si>
  <si>
    <t>Valve chamber size overall 675 x 675 x 1000mm deep internally with 150mm concrete base (25Mpa) with ref. 193 mesh including 220mm plastered brick walls in engineering bricks and 610mm x 305mm x 150mm "Saint Gobain Type D/A Product No. 6660", or equal approved, cast iron cover including all necessary excavation, backfilling, formwork, etc. (as per attached Engineers drawing CIV-303).</t>
  </si>
  <si>
    <t>Water meters:</t>
  </si>
  <si>
    <t>50mm "Woltmann WP-MFD Type Model 222" or equal approved water meter with and including internal piping, valves, fittings, adaptors, base plate, excavation, backfilling, etc. installed in strict accordance with the manufacturers instructions.</t>
  </si>
  <si>
    <t>Cut into existing 110mm uPVC pipe for and connect new 50mm diameter HDPE pipe, including temporary sealing off, diverting, backfilling, making good on completion.</t>
  </si>
  <si>
    <t>Locate, excavate for and terminate existing 110mm diameter uPVC water pipe not exceeding 2m deep including all necessary fittings, investigations, temporary sealing off, diverting, excavation, backfilling, making good on completion.</t>
  </si>
  <si>
    <t>SOIL DRAINAGE</t>
  </si>
  <si>
    <t>uPVC heavy duty pressure piping to SABS 791 with high impact couplings (Diameters given are outside diameters):</t>
  </si>
  <si>
    <t>160mm Diameter class 400 pipe laid in ground to falls on and including Class C bedding (SABS 1200LB) and selected fill blanket, including excavation in compacted earth 750mm wide and exceeding 1000mm deep and not exceeding 2000mm deep and backfilling to 90% modified AASHTO density in 150mm layers, including carting away surplus excavated material, risk of collapse, shoring, working space, dewatering of trenches, etc.</t>
  </si>
  <si>
    <t>Extra on 160mm diameter uPVC pipes for fittings:</t>
  </si>
  <si>
    <t>Sundries:</t>
  </si>
  <si>
    <t>20Mpa Concrete in marker block size overall 200 x 100 x 1300mm high with 800mm projecting above ground including all necessary excavation, formwork, etc.</t>
  </si>
  <si>
    <t>Excavate in earth for and including circular type precast concrete manhole with lower chamber formed of 1000mm diameter (internally) precast concrete rings with joints sealed with bituminous putty with and including 1000mm diameter (internally) precast concrete reducer slab 150mm thick and upper chamber formed of 750mm diameter (internally) precast concrete rings, precast concrete cover slab 150mm thick with opening for and including heavy duty road type manhole cover and lockable frame as type 4 set in cement mortar and sealed in tallow and with 25Mpa concrete benching in bottom floated smooth with falls and finished on all exposed surfaces with 25mm thick granolithic with angles rounded including all necessary excavation, backfilling, carting away, risk of collapse, shoring, dewatering, concrete blinding, formwork, HDPE steps, etc. (as per attached Engineers drawing CIV-304):</t>
  </si>
  <si>
    <t>Manhole exceeding 1000mm and not exceeding 2000mm deep.</t>
  </si>
  <si>
    <t>Manhole exceeding 3000mm and not exceeding 4000mm deep.</t>
  </si>
  <si>
    <t>Cut into existing precast concrete sewer manhole for and connect new 1600mm diameter uPVC pipe, including temporary sealing off, diverting, backfilling, making good on completion.</t>
  </si>
  <si>
    <t>BILL NO. 5</t>
  </si>
  <si>
    <t>RETAINING WALLS, STEPS AND BALUSTRADES</t>
  </si>
  <si>
    <t>RETAINING WALLS AND STEPS (AS PER ATTACHED ENGINEERS DRAWING STR-301)</t>
  </si>
  <si>
    <t>Foundations:</t>
  </si>
  <si>
    <t>20Mpa/19mm Concrete strip footing size 550 x 250mm deep with and including closed cell expanded polyethylene filler and polyurethane sealant expansion joints at 6m centres and saw cut construction joints and sealant at 2m centres including all necessary excavation, backfilling, cutting into paving, formwork, reinforcement, etc.</t>
  </si>
  <si>
    <t>20Mpa/19mm Concrete strip footing size 550 x 250mm deep, circular on plan with and including closed cell expanded polyethylene filler and polyurethane sealant expansion joints at 6m centres and saw cut construction joints and sealant at 2m centres including all necessary excavation, backfilling, cutting into paving, formwork, reinforcement, etc.</t>
  </si>
  <si>
    <t>Foundation brickwork in burnt clay NFP bricks in 3:1 cement mortar:</t>
  </si>
  <si>
    <t>One brick walls to retaining walls.</t>
  </si>
  <si>
    <t>One brick walls, circular on plan to retaining walls.</t>
  </si>
  <si>
    <t>Brickwork in burnt clay NFP bricks in 3:1 cement mortar:</t>
  </si>
  <si>
    <t>Allow a Prime Cost Amount of R400/m2 for natural stone cladding bedded in class II mortar:</t>
  </si>
  <si>
    <t>On brick walls.</t>
  </si>
  <si>
    <t>On brick walls, circular on plan.</t>
  </si>
  <si>
    <t>Coping:</t>
  </si>
  <si>
    <t>500mm Wide x 40mm thick "Smartstone Ibanzi", or equal approved, charcoal colour smooth precast concrete paver in 1000mm long panels fixed to top of retaining walls in class II mortar including taking delivery, storing and laying in position when required in strict accordance with the manufacturers instructions.</t>
  </si>
  <si>
    <t>500mm Wide x 40mm thick "Smartstone Ibanzi", or equal approved, smooth precast concrete paver in 1000mm long panels fixed to top of retaining walls, circular on plan in class II mortar including taking delivery, storing and laying in position when required in strict accordance with the manufacturers instructions.</t>
  </si>
  <si>
    <t>20MPa/19mm Concrete in:</t>
  </si>
  <si>
    <t>Steps.</t>
  </si>
  <si>
    <t>Smooth formwork to sides of:</t>
  </si>
  <si>
    <t>Edges, risers, ends and reveals not exceeding 300mm high or wide.</t>
  </si>
  <si>
    <t>12mm Diameter bars.</t>
  </si>
  <si>
    <t>STAINLESS STEEL HANDRAILS, BALUSTRADES, ETC. TYPE 304 (18/8) (AS PER ATTACHED ARCHITECTS DRAWING A.04.2)</t>
  </si>
  <si>
    <t>Shop drawings are to be submitted for approval in accordance with design intent. All shop drawings are to be signed off and stamped by a qualified structural engineer as suitable for use and occupancy classification according to SANS 10160 Tables 1 and 7 prior to issuing for Architectâs approval. Form 3 sign-off required by qualified structural engineer.</t>
  </si>
  <si>
    <t>The following in stainless steel (Grade 304) balustrading including welding, grinding, buffing, polishing and making curvature (where required) and fitting with all necessary stainless steel nuts and bolts complete with necessary accessories and stainless steel dash fasteners, cleats, brackets, cover plates, knees, bends, closed ends, etc. including all holes, bolting, hoisting and fixing in position complete:</t>
  </si>
  <si>
    <t>1000mm High balustrade laid raking, comprising 38.1mm x 1.5mm thick circular hollow section vertical posts at 1250mm centres curved in section and installed 150mm deep in concrete surfaces with chemical anchors and 76mm cover flange, 50.8mm x 1.5mm circular hollow section bottom rail and middle rail, 50.8mm x 1.5mm circular hollow section handrail with integrated slot for 24 x 24 LED strip light (strip light elsewhere) fixed to post with and including 12mm diameter mechanical pin connector including cover plates, connector plates, bolts, nuts, spacers, drilling holes, epoxy, etc. (balustrade type G1).</t>
  </si>
  <si>
    <t>The following in stainless steel (Grade 304) handrails including welding, grinding, buffing, polishing and making curvature (where required) and fitting with all necessary stainless steel nuts and bolts complete with necessary accessories and stainless steel dash fasteners, cleats, brackets, cover plates, knees, bends, closed ends, etc. including all holes, bolting, hoisting and fixing in position complete:</t>
  </si>
  <si>
    <t>400mm High x 50.8mm diameter x 1.5mm thick circular hollow section continuous handrail with integrated slot for 24 x 24 LED strip light (strip light elsewhere) with and including 12mm diameter pin connector at 1250mm centres; pin connector welded to 38.1mm x 1.5mm circular hollow section posts, posts built through precast concrete coping (coping elsewhere) and 150mm deep into structural concrete including 76mm cover flange, with and including cover plates, connector plates, bolts, nuts, spacers, drilling holes, epoxy, etc. (balustrade type G2).</t>
  </si>
  <si>
    <t>Ditto, but circular on plan.</t>
  </si>
  <si>
    <t>50.8mm Diameter x 1.5mm thick circular hollow section continuous handrail with integrated slot for 24 x 24 LED strip light (strip light elsewhere) with and including 12mm diameter L-shaped pin connector 300mm girth at 1250mm centres welded to handrail and other end built 150mm deep into rock cladding (cladding elsewhere) including 76mm cover flange, with and including cover plates, connector plates, bolts, nuts, spacers, drilling holes, epoxy, etc. (balustrade type G3).</t>
  </si>
  <si>
    <t>Demolitions</t>
  </si>
  <si>
    <t>General Siteworks</t>
  </si>
  <si>
    <t>Paving, Kerbs, etc.</t>
  </si>
  <si>
    <t>Stormwater, Sewer, Water Reticulation</t>
  </si>
  <si>
    <t>Retaining Walls, Steps and Balustrades</t>
  </si>
  <si>
    <t>SECTION NO. 3</t>
  </si>
  <si>
    <t>BILL NO 1</t>
  </si>
  <si>
    <t>PROVISIONAL SUMS</t>
  </si>
  <si>
    <t>The Tenderer is referred to the relevant Clauses in the separate document Model Preambles for Trades (2008 Edition)</t>
  </si>
  <si>
    <t>The following sums and amounts are NETT.</t>
  </si>
  <si>
    <t>Under no circumstances may any Provisional Sum or P.C Item be altered.</t>
  </si>
  <si>
    <t>Unless a specific percentage mark up for attendance is indicated in the rate column, the amounts priced by the contractor for attendance against each Provisional Sum shall be deemed to be Lump Sum and shall not be adjusted unless the scope of the sub-contract varies significantly.</t>
  </si>
  <si>
    <t>Provisional Sums contained herein may be omitted or reduced at the employer's sole discretion and the contractor shall not be entitled to claim for any loss by way of reductions or omissions of any discount, or percentage relating to the Provisional Sums pr P.C Amounts or any loss of profit related thereto.</t>
  </si>
  <si>
    <t>ALLOW THE FOLLOWING PROVISIONAL SUMS</t>
  </si>
  <si>
    <t>COMMUNITY LIAISON OFFICER SALARY</t>
  </si>
  <si>
    <t>Provide the amount of R90 000.00 (Ninety Thousand) for the community liaison officers salary executed complete.</t>
  </si>
  <si>
    <t>Profit on above item.</t>
  </si>
  <si>
    <t>%IT</t>
  </si>
  <si>
    <t>Attendance on ditto.</t>
  </si>
  <si>
    <t>BOOMS &amp; GATES</t>
  </si>
  <si>
    <t>Provide the amount of R80 000.00 (Eighty Thousand) for booms &amp; gates.</t>
  </si>
  <si>
    <t>Preliminaries &amp; General</t>
  </si>
  <si>
    <t>Provisional Sums</t>
  </si>
  <si>
    <t>Sub-Total</t>
  </si>
  <si>
    <t>ADD VAT @ 15%</t>
  </si>
  <si>
    <t>Should the contractor select Option A in the contract data for the adjustment of preliminaries, the amounts entered against the relevant items in these preliminaries are to be divided into one or more of the three categories provided namely fixed (F), value related (V) and time related (T)</t>
  </si>
  <si>
    <t>1.2.1     Rectification of discrepancies, errors in description or quantity or                  omission of items in the agreement other than in the JBCC Principal Building Agreement</t>
  </si>
  <si>
    <t>1.2.5     Provision and testing of samples of materials and goods and/or of finishes and assemblies of elements of the works</t>
  </si>
  <si>
    <t>3.2.1	Rectification of discrepancies, errors in description or quantity or omission of items in the agreement other than in the JBCC Principal Building Agreement</t>
  </si>
  <si>
    <t>4.2.1	Rectification of discrepancies, errors in description or quantity or omission of items in the agreement other than in the JBCC Principal Building Agreement</t>
  </si>
  <si>
    <t>5.2.1	Rectification of discrepancies, errors in description or quantity or omission of items in the agreement other than in the JBCC Principal Building Agreement</t>
  </si>
  <si>
    <t>5.2.12	Expenditure of budgetary allowances, prime cost amounts and provisional sums</t>
  </si>
  <si>
    <t>6.2.1	Rectification of discrepancies, errors in description or quantity or omission of items in the agreement other than in the JBCC Principal Building Agreement</t>
  </si>
  <si>
    <t>7.2.1	Rectification of discrepancies, errors in description or quantity or omission of items in the agreement other than in the JBCC Principal Building Agreement</t>
  </si>
  <si>
    <t>Execution (A12 - A17)</t>
  </si>
  <si>
    <t>Completion (A18 - A24)</t>
  </si>
  <si>
    <t>Payment (A25 - A27)</t>
  </si>
  <si>
    <t>Suspension and termination (A28 - A29)</t>
  </si>
  <si>
    <t>Dispute resolution (A30)</t>
  </si>
  <si>
    <t>SECTION B:  GENERAL PRELIMINARIES</t>
  </si>
  <si>
    <t>Definitions and interpretation (B1)</t>
  </si>
  <si>
    <t>Documents (B2)</t>
  </si>
  <si>
    <t>Previous work and adjoining properties (B3)</t>
  </si>
  <si>
    <t>The site (B4)</t>
  </si>
  <si>
    <t>Management of contract (B5)</t>
  </si>
  <si>
    <t>Samples, shop drawings and manufacturer's instructions (B6)</t>
  </si>
  <si>
    <t>Deposits and fees (B7)</t>
  </si>
  <si>
    <t>Temporary services (B8)</t>
  </si>
  <si>
    <t>Prime cost amounts (B9)</t>
  </si>
  <si>
    <t>Attendance on subcontractors (B10)</t>
  </si>
  <si>
    <t>General (B11)</t>
  </si>
  <si>
    <t>m³</t>
  </si>
  <si>
    <t>m²</t>
  </si>
  <si>
    <t>50mm x 32mm Reducing tee.</t>
  </si>
  <si>
    <t>110mm x 32mm Reducing tee.</t>
  </si>
  <si>
    <t>80mm Diameter pipe laid in ground to falls on and including Class C bedding (SABS 1200LB) and selected fill blanket, including excavation 760mm wide and not exceeding 1000mm deep and backfilling to 90% modified AASHTO density in 150mm layers, including carting away surplus excavated  material, risk of collapse, dewatering of trenches, etc.</t>
  </si>
  <si>
    <t>Mild steel reinforcement to structural concrete work:</t>
  </si>
  <si>
    <t>CONSTITUTION HILL PEOPLES PARK</t>
  </si>
  <si>
    <t>Electrical Installation</t>
  </si>
  <si>
    <t>Landscaping Installation</t>
  </si>
  <si>
    <t>Total Including VAT Carried to Form of Offer</t>
  </si>
  <si>
    <t>Description</t>
  </si>
  <si>
    <t>Unit</t>
  </si>
  <si>
    <t>Qty</t>
  </si>
  <si>
    <t>Rate</t>
  </si>
  <si>
    <t>Amount</t>
  </si>
  <si>
    <t>ELECTRICAL INSTALLATION</t>
  </si>
  <si>
    <t>Low Voltage Cables:</t>
  </si>
  <si>
    <t>Supply and install 600/1000V PVC/PVC/SWA/PVC copper cable laid in trenches or fixed to cable trays (cable trays measured elsewhere)</t>
  </si>
  <si>
    <t>4mm² 2-core cable</t>
  </si>
  <si>
    <t>Cable Terminations:</t>
  </si>
  <si>
    <t xml:space="preserve">Supply and install cable terminations for 600/1000V PVC/PVC/SWA/PVC copper cables </t>
  </si>
  <si>
    <t>No.</t>
  </si>
  <si>
    <t>Earthing:</t>
  </si>
  <si>
    <t>Bare copper earth conductor installed and strapped to cable (cable measured elsewhere) and building earthing</t>
  </si>
  <si>
    <t>2.5mm² BCEW</t>
  </si>
  <si>
    <t xml:space="preserve">Earth Conductor Termination: </t>
  </si>
  <si>
    <t>Termination for bare insulated copper conductors including lugs and connections</t>
  </si>
  <si>
    <t>Sleeves:</t>
  </si>
  <si>
    <t>Sleeve piping including short lengths and jointing, laid in trench (trench filling measured elsewhere)</t>
  </si>
  <si>
    <t>50mm Diameter Sleeve</t>
  </si>
  <si>
    <t>Excavation:</t>
  </si>
  <si>
    <t>Excavation of cable and sleeve pipe trenches including bedding, covering, backfilling and compaction</t>
  </si>
  <si>
    <t>Pickable Soil</t>
  </si>
  <si>
    <t>Soft Rock</t>
  </si>
  <si>
    <t>Hard Rock</t>
  </si>
  <si>
    <t>Extra-over for cable sleeve pipe trenches under roads, buildings, parking areas and paved areas (refer to specifications for compaction and tests</t>
  </si>
  <si>
    <t>Cable warning tape placed 150mm above cables in excavations</t>
  </si>
  <si>
    <t>Distribution Boards:</t>
  </si>
  <si>
    <t xml:space="preserve">Additions to existing Electrical Distribution Kiosk-02 </t>
  </si>
  <si>
    <t>Supply and install 30A 1P circuit breaker</t>
  </si>
  <si>
    <t>Conduits and Accessories:</t>
  </si>
  <si>
    <t>Conduits chased into walls or fixed in ceiling voids</t>
  </si>
  <si>
    <t>20mm diameter galvanised conduit</t>
  </si>
  <si>
    <t>Conduit boxes and fittings chased into walls or fixed in ceiling voids</t>
  </si>
  <si>
    <t>Outdoor weatherproof utility boxes for cable terminations</t>
  </si>
  <si>
    <t>Conductors:</t>
  </si>
  <si>
    <t>Bare stranded copper earth conductor drawn into wireways</t>
  </si>
  <si>
    <t>2,5mm²</t>
  </si>
  <si>
    <t>PVC Insulated stranded copper conductor drawn into wireways</t>
  </si>
  <si>
    <t>Light Switches:</t>
  </si>
  <si>
    <t>National 16A photocell unit with bracket</t>
  </si>
  <si>
    <t>SUB-TOTAL PAGE 1 : CARRIED FORWARD TO SUMMARY PAGE</t>
  </si>
  <si>
    <t>Luminaires and Equipment:</t>
  </si>
  <si>
    <t>Supply and install LED lighting for balustrades and handrails complete with connectors, drivers, etc.</t>
  </si>
  <si>
    <r>
      <t xml:space="preserve">Supply and installation of LED strip lighting (4000K), flexxible - to be mounted in channels on handrails or balustrades as per drawing: </t>
    </r>
    <r>
      <rPr>
        <b/>
        <i/>
        <sz val="9"/>
        <rFont val="Yu Gothic UI"/>
        <family val="2"/>
      </rPr>
      <t>P1900-ELEC-101</t>
    </r>
  </si>
  <si>
    <t>Power Supply Units / LED Drivers for the LED lighting strips</t>
  </si>
  <si>
    <t>Allowances</t>
  </si>
  <si>
    <t>Deepening of electrical cables due to field earthworks</t>
  </si>
  <si>
    <t>Testing and commissioning of complete installation</t>
  </si>
  <si>
    <t>SUB-TOTAL PAGE 2 : CARRIED FORWARD TO SUMMARY PAGE</t>
  </si>
  <si>
    <t>SUMMARY PAGE</t>
  </si>
  <si>
    <t>Page 1</t>
  </si>
  <si>
    <t>Page 2</t>
  </si>
  <si>
    <t>TOTAL: ELECTRICAL INSTALLATION CARRIED TO FINAL SUMMARY PAGE</t>
  </si>
  <si>
    <t>CONSTITUTION HILL</t>
  </si>
  <si>
    <t/>
  </si>
  <si>
    <t>BILL OF QUANTITIES: LANDSCAPING</t>
  </si>
  <si>
    <t>ITEM</t>
  </si>
  <si>
    <t xml:space="preserve">TOTAL QUANTITY </t>
  </si>
  <si>
    <t xml:space="preserve">TOTAL </t>
  </si>
  <si>
    <t>1</t>
  </si>
  <si>
    <t>P&amp;G'S</t>
  </si>
  <si>
    <t>1.1</t>
  </si>
  <si>
    <t>2</t>
  </si>
  <si>
    <t>STREET FURNITURE</t>
  </si>
  <si>
    <t>2.1</t>
  </si>
  <si>
    <t>Wilson stone bollard - Noetzie major</t>
  </si>
  <si>
    <t>2.2</t>
  </si>
  <si>
    <t>Wislon stone: Block seat</t>
  </si>
  <si>
    <t>2.3</t>
  </si>
  <si>
    <t>Recycling dustbin</t>
  </si>
  <si>
    <t>2.4</t>
  </si>
  <si>
    <t>3</t>
  </si>
  <si>
    <t>PLANTING</t>
  </si>
  <si>
    <t>3.1</t>
  </si>
  <si>
    <t>SOIL PREPARATION</t>
  </si>
  <si>
    <t>3.1.1</t>
  </si>
  <si>
    <t>FIELD</t>
  </si>
  <si>
    <t>3.1.1.1</t>
  </si>
  <si>
    <t>Shape insitu material from stockpiles,  compact in layers of 150mm to 87 % Mod AASHTO density</t>
  </si>
  <si>
    <t>3.1.1.2</t>
  </si>
  <si>
    <t xml:space="preserve">Top layer - Sift insitu stockpile sources, and spread top soiling 100 mm thick </t>
  </si>
  <si>
    <t>3.1.1.3</t>
  </si>
  <si>
    <t>Cultivation and preparation of areas to be planted (100mm)</t>
  </si>
  <si>
    <t>3.1.1.4</t>
  </si>
  <si>
    <t>Supply and apply NPK compost and Fertilizer 5:1:5</t>
  </si>
  <si>
    <t>kg</t>
  </si>
  <si>
    <t>3.1.1.5</t>
  </si>
  <si>
    <t>Supply and apply Superphosphate Fertilizer at 100g/m²</t>
  </si>
  <si>
    <t>3.1.1.6</t>
  </si>
  <si>
    <t>Supply and apply Bonemeal Fertilizer at 100g/m²</t>
  </si>
  <si>
    <t>3.1.1.7</t>
  </si>
  <si>
    <t>Supply and cultivate compost at 1 m3/20 m²</t>
  </si>
  <si>
    <t>3.1.1.8</t>
  </si>
  <si>
    <t>Final shaping by hand with rakes and spades</t>
  </si>
  <si>
    <t>3.2</t>
  </si>
  <si>
    <t>3.2.1</t>
  </si>
  <si>
    <t>SHRUBS AND GROUNDCOVERS</t>
  </si>
  <si>
    <t>3.2.1.1</t>
  </si>
  <si>
    <t>Cultivation and preparation of areas to be planted</t>
  </si>
  <si>
    <t>3.2.1.2</t>
  </si>
  <si>
    <t>Rip and rotovate soil 300 mm deep. Cultivate soil to a depth of 200 mm after fertilising</t>
  </si>
  <si>
    <t>3.2.1.3</t>
  </si>
  <si>
    <t>Fertilizing with 2.3.2 fertilizer spread at a rate of  0,1 kg/m² and well irrigated after completion of planting</t>
  </si>
  <si>
    <t>3.2.1.4</t>
  </si>
  <si>
    <t>3.2.1.5</t>
  </si>
  <si>
    <t>Shrub areas: Supply and cultivate compost at 1 m3/20 m²</t>
  </si>
  <si>
    <t>3.2.1.6</t>
  </si>
  <si>
    <t>3.2.2</t>
  </si>
  <si>
    <t>3.2.3</t>
  </si>
  <si>
    <t>TREES</t>
  </si>
  <si>
    <t>3.2.3.1</t>
  </si>
  <si>
    <t>Excavate and prepare tree holes with fertilizers listed below: Each hole must be greater of 1x1x1 meter or twice as wide and 1.5 times as deep as the root ball of the tree to be planted</t>
  </si>
  <si>
    <t>3.2.3.2</t>
  </si>
  <si>
    <t>Agriculture fertilizer Tablets (Agriform) at 3 tablets per tree</t>
  </si>
  <si>
    <t>3.2.3.3</t>
  </si>
  <si>
    <t>Bone meal at 100g per tree hole</t>
  </si>
  <si>
    <t>3.2.3.4</t>
  </si>
  <si>
    <t>Seamungus or similar approved apply as a pre-plant application (mixed with excavated soil) at 500g per tree hole</t>
  </si>
  <si>
    <t>3.2.3.5</t>
  </si>
  <si>
    <t>Compost, mix with excavated soil at a compost rate of 1 m³ / 10 trees</t>
  </si>
  <si>
    <t>3.3</t>
  </si>
  <si>
    <t>3.4</t>
  </si>
  <si>
    <t>3.5</t>
  </si>
  <si>
    <t>PLANTING LAWN</t>
  </si>
  <si>
    <t>3.5.1</t>
  </si>
  <si>
    <t>Supply and plant Kikuyu instant lawn sods.- Fields</t>
  </si>
  <si>
    <t>3.6</t>
  </si>
  <si>
    <t>3.6.1</t>
  </si>
  <si>
    <t>Supply and plant</t>
  </si>
  <si>
    <t>3.6.2</t>
  </si>
  <si>
    <t>Strelizia regina (20lt)</t>
  </si>
  <si>
    <t>3.6.3</t>
  </si>
  <si>
    <t>Bulbine frutescens (1lt)</t>
  </si>
  <si>
    <t>3.6.4</t>
  </si>
  <si>
    <t>Carissa macrocarpa - green carpet (4lt)</t>
  </si>
  <si>
    <t>3.6.5</t>
  </si>
  <si>
    <t>Plectranthus fruticosus (4lt)</t>
  </si>
  <si>
    <t>3.6.6</t>
  </si>
  <si>
    <t>Plectranthus neochilis (4lt)</t>
  </si>
  <si>
    <t>3.6.7</t>
  </si>
  <si>
    <t>Mackaya bella Harv (20lt)</t>
  </si>
  <si>
    <t>3.6.8</t>
  </si>
  <si>
    <t>Jasminum angulare Vahl (4lt)</t>
  </si>
  <si>
    <t>3.6.9</t>
  </si>
  <si>
    <t>Plumbago blue (4lt)</t>
  </si>
  <si>
    <t>3.6.10</t>
  </si>
  <si>
    <t>Techomaria red (4lt)</t>
  </si>
  <si>
    <t>3.7</t>
  </si>
  <si>
    <t>3.8</t>
  </si>
  <si>
    <t>PLANTING TREES</t>
  </si>
  <si>
    <t>3.8.1</t>
  </si>
  <si>
    <t>Supply and install wood stakes and ties</t>
  </si>
  <si>
    <t>Stake</t>
  </si>
  <si>
    <t>3.8.2</t>
  </si>
  <si>
    <t>Olea europaea L. subsp.
Africana - (400l) (Ht 4m Canopy (2.4) Stem (8-10cm)</t>
  </si>
  <si>
    <t>3.8.3</t>
  </si>
  <si>
    <t>Combretum erythrophyllum
- (400l) (Ht 4m Canopy (2.4) Stem (8-10cm)</t>
  </si>
  <si>
    <t>3.9</t>
  </si>
  <si>
    <t>3.9.0.1</t>
  </si>
  <si>
    <t>4</t>
  </si>
  <si>
    <t>MAINTENANCE</t>
  </si>
  <si>
    <t>4.0.1</t>
  </si>
  <si>
    <t>Maintenance of the site by watering, cutting grass, cutting of edges, weeding, and replacing dead plants</t>
  </si>
  <si>
    <t>month</t>
  </si>
  <si>
    <t>4.1</t>
  </si>
  <si>
    <t>5</t>
  </si>
  <si>
    <t>IRRIGATION</t>
  </si>
  <si>
    <t>5.1</t>
  </si>
  <si>
    <t>Water Connection</t>
  </si>
  <si>
    <t>5.1.1</t>
  </si>
  <si>
    <t>GN32 - NIPPLE BARREL GALV  32MM</t>
  </si>
  <si>
    <t>5.1.2</t>
  </si>
  <si>
    <t>H-GV32 - VALVE GATE BRASS   32MM</t>
  </si>
  <si>
    <t>5.1.3</t>
  </si>
  <si>
    <t>CPRV-11/4 - 32MM BSP P.R.VALVE</t>
  </si>
  <si>
    <t>5.1.4</t>
  </si>
  <si>
    <t>VB430 - 430MM X 300MM RECT.VALVE BOX</t>
  </si>
  <si>
    <t>5.2</t>
  </si>
  <si>
    <t>Mainline</t>
  </si>
  <si>
    <t>5.2.1</t>
  </si>
  <si>
    <t>CMA63X11/4 - SAB 63X11/4in COMP MALE ADAPTER</t>
  </si>
  <si>
    <t>5.2.2</t>
  </si>
  <si>
    <t>HD063PN08 - 63MM PN08 HDPE PIPE SANS PE100</t>
  </si>
  <si>
    <t>5.2.3</t>
  </si>
  <si>
    <t>CE63 - SAB 63MM COMP ELBOW</t>
  </si>
  <si>
    <t>5.2.4</t>
  </si>
  <si>
    <t>CC63 - SAB 63MM COMP COUPLING</t>
  </si>
  <si>
    <t>5.2.5</t>
  </si>
  <si>
    <t>CT63 - SAB 63MM COMPRESSION TEE</t>
  </si>
  <si>
    <t>5.3</t>
  </si>
  <si>
    <t>Sprayline</t>
  </si>
  <si>
    <t>5.3.1</t>
  </si>
  <si>
    <t>HPS63X1 - SAB 63X1 HIGH PRESSURE SADDLE</t>
  </si>
  <si>
    <t>5.3.2</t>
  </si>
  <si>
    <t>CFE63X11/2 - SAB 63X11/2in COMP FEMALE ELBOW</t>
  </si>
  <si>
    <t>5.3.3</t>
  </si>
  <si>
    <t>CMA32X11/2 - SAB 32X11/2in COMP MALE ADAPTOR</t>
  </si>
  <si>
    <t>5.3.4</t>
  </si>
  <si>
    <t>CMA32X1 - SAB 32X1in COMP MALE ADAPTOR</t>
  </si>
  <si>
    <t>5.3.5</t>
  </si>
  <si>
    <t>HD032PN10 - 32MM PN10 HDPE PIPE SANS PE100</t>
  </si>
  <si>
    <t>5.3.6</t>
  </si>
  <si>
    <t>CME32X1 - SAB 32X1in COMP MALE ELBOW</t>
  </si>
  <si>
    <t>5.3.7</t>
  </si>
  <si>
    <t>H-V202100 - 1" PVC BALL VALVE COMPACT BSP THR</t>
  </si>
  <si>
    <t>5.3.8</t>
  </si>
  <si>
    <t>VB250 - 250MM ROUND VALVE BOX WITH LID</t>
  </si>
  <si>
    <t>5.3.9</t>
  </si>
  <si>
    <t>LD25C4 - 25 CLASS 4 LDPE PIPE</t>
  </si>
  <si>
    <t>5.3.10</t>
  </si>
  <si>
    <t>LD15C4 - 15 CLASS 4 LDPE</t>
  </si>
  <si>
    <t>5.3.11</t>
  </si>
  <si>
    <t>RB1804 - 1804 R/BIRD POP-UP 100mm</t>
  </si>
  <si>
    <t>5.3.12</t>
  </si>
  <si>
    <t>6300 - SHRUB ADAPTER (PA400)</t>
  </si>
  <si>
    <t>5.3.13</t>
  </si>
  <si>
    <t>MBP651 - EMJAY PP SOCKET 1/2" (15MM) BSP</t>
  </si>
  <si>
    <t>5.3.14</t>
  </si>
  <si>
    <t>PR15X0.75 - 15MM X 0.75M GREEN PVC RISER</t>
  </si>
  <si>
    <t>5.3.15</t>
  </si>
  <si>
    <t>RB3504 - RAINBIRD GEAR DRIVE POP UP F/PC</t>
  </si>
  <si>
    <t>5.3.16</t>
  </si>
  <si>
    <t>5.3.17</t>
  </si>
  <si>
    <t>5.3.18</t>
  </si>
  <si>
    <t>MP1 VAR - *NELSON MP1000 ROTATOR</t>
  </si>
  <si>
    <t>5.3.19</t>
  </si>
  <si>
    <t>MP2 VAR - *NELSON MP2000 ROTATOR</t>
  </si>
  <si>
    <t>5.3.20</t>
  </si>
  <si>
    <t>MP3 VAR - *NELSON MP3000 ROTATOR</t>
  </si>
  <si>
    <t>5.3.21</t>
  </si>
  <si>
    <t>FF1350 - ELBOW MALE COMB FULL FLOW 25X1</t>
  </si>
  <si>
    <t>5.3.22</t>
  </si>
  <si>
    <t>FF1050 - TEE FULL FLOW 25MM</t>
  </si>
  <si>
    <t>5.3.23</t>
  </si>
  <si>
    <t>5.3.24</t>
  </si>
  <si>
    <t>FF1060 - ELBOW FULL FLOW  25MM</t>
  </si>
  <si>
    <t>5.3.25</t>
  </si>
  <si>
    <t>FF1040 - CONNECTOR FULL FLOW 25MM</t>
  </si>
  <si>
    <t>5.3.26</t>
  </si>
  <si>
    <t>FF1070 - REDUCING TEE FULL FLOW 25X15</t>
  </si>
  <si>
    <t>5.3.27</t>
  </si>
  <si>
    <t>FF1110 - REDUCING COUPLING FULL FLOW 25X15</t>
  </si>
  <si>
    <t>5.3.28</t>
  </si>
  <si>
    <t>FF1013 - ELBOW FULL FLOW 15MM</t>
  </si>
  <si>
    <t>5.3.29</t>
  </si>
  <si>
    <t>FF1021 - MALE ADAPTER FULL FLOW 15MM</t>
  </si>
  <si>
    <t>5.3.30</t>
  </si>
  <si>
    <t>FF1015 - ELBOW MALE COMB FULL FLOW 15X1/2in</t>
  </si>
  <si>
    <t>5.3.31</t>
  </si>
  <si>
    <t>FF1002 - CONNECTOR FULL FLOW 15MM</t>
  </si>
  <si>
    <t>5.4</t>
  </si>
  <si>
    <t>Automation</t>
  </si>
  <si>
    <t>5.4.1</t>
  </si>
  <si>
    <t>RBESP-4ME - RAINBIRD 4 STN MODULAR CONT</t>
  </si>
  <si>
    <t>5.4.2</t>
  </si>
  <si>
    <t>RBESP3MOD - RAINBIRD 3 STATION MODULE FOR RBESP4M</t>
  </si>
  <si>
    <t>5.4.3</t>
  </si>
  <si>
    <t>RBESP6MOD - RAINBIRD 6 STATION MODULE FOR RBESP4M</t>
  </si>
  <si>
    <t>5.4.4</t>
  </si>
  <si>
    <t>BSQ9 - SQUARE BATTERY</t>
  </si>
  <si>
    <t>5.4.5</t>
  </si>
  <si>
    <t>MBP510 - EMJAY PP NIPPLE 1" (25MM) BSP</t>
  </si>
  <si>
    <t>5.4.6</t>
  </si>
  <si>
    <t>RB100DVF - RAINBIRD 25mm GLOBE SOLENOID VALVE C/W FC</t>
  </si>
  <si>
    <t>5.4.7</t>
  </si>
  <si>
    <t>ES - EARTH SPIKE 1.2M WITH BOLT&amp;NUT</t>
  </si>
  <si>
    <t>5.4.8</t>
  </si>
  <si>
    <t>EC10 - 10MM EARTH CABLE</t>
  </si>
  <si>
    <t>5.4.9</t>
  </si>
  <si>
    <t>ZED31-2 - TWO WIRE LIGHTING ARRESTORS</t>
  </si>
  <si>
    <t>5.4.10</t>
  </si>
  <si>
    <t>RBRSD - RAINBIRD RAINTRIP RAINSENSOR WIRED</t>
  </si>
  <si>
    <t>5.4.11</t>
  </si>
  <si>
    <t>PF1.5BLACK - 1.5MM SOL CABLE G.P.   BLACK</t>
  </si>
  <si>
    <t>5.4.12</t>
  </si>
  <si>
    <t>PF1.5RED - 1.5MM SOL CABLE G.P.   RED</t>
  </si>
  <si>
    <t>5.4.13</t>
  </si>
  <si>
    <t>WCC - WATERPROOF CABLE CONNECTOR</t>
  </si>
  <si>
    <t>5.5</t>
  </si>
  <si>
    <t>Labour</t>
  </si>
  <si>
    <t>5.5.1</t>
  </si>
  <si>
    <t>LABMAINSTD - M-LINE LAB,TRENCH, INST.&amp;BACKFILL UP TO 500MM DEEP</t>
  </si>
  <si>
    <t>5.5.2</t>
  </si>
  <si>
    <t>LABSPRAY - SPRAYLINE LABOUR TRENCH &amp; BACKFILL UP TO 450MM</t>
  </si>
  <si>
    <t>5.6</t>
  </si>
  <si>
    <t>Contingencies</t>
  </si>
  <si>
    <t>5.6.1</t>
  </si>
  <si>
    <t>MISC WCP FITT - CONN. TO EXIST. MAINS,PTFE,HEMP,ADD. FITTINGS ETC.</t>
  </si>
  <si>
    <t>5.6.2</t>
  </si>
  <si>
    <t>MISC PIPE FITT - DANGERTAPE,IT,ADD PIPE FITTING-COUPLING,ELBOWS ETC</t>
  </si>
  <si>
    <t>5.6.3</t>
  </si>
  <si>
    <t>MISC SPRAY FIT - FLAGS,PTFE,INS TAPE,REP COUPLING,ADD FF FITTINGS</t>
  </si>
  <si>
    <t>5.6.4</t>
  </si>
  <si>
    <t>MISC AUTO FITT - CONDUIT,FASTENERS,GLANDS, INS. TAPE, JUNCTION BOX</t>
  </si>
  <si>
    <t>5.7</t>
  </si>
  <si>
    <t>6</t>
  </si>
  <si>
    <t>PAVING</t>
  </si>
  <si>
    <t>Approved brand of anti-termite soil poison &amp; weedkiller is to be applied under paving by a Registered Company and guaranteed for ten years. To be included in paving rates.
Paving shall be laid on 20mm (thickness after final compaction) clean river sand (preparation of ground or filling elsewhere). To be included in paving rates.
Clean plaster sand shall be swept into joints between roadstones. To be included in paving rates.</t>
  </si>
  <si>
    <t>6.0.1</t>
  </si>
  <si>
    <t>Corrobrick burgandy paver</t>
  </si>
  <si>
    <t>6.0.2</t>
  </si>
  <si>
    <t>Tactile Paver - Warning_Grey - 400x400x60 mm</t>
  </si>
  <si>
    <t>6.0.3</t>
  </si>
  <si>
    <t>Tactile Paver - Directional_Grey - 400x400x60 mm</t>
  </si>
  <si>
    <t>6.0.4</t>
  </si>
  <si>
    <t>Cobble stone - Grey (110x100mm) Smartstone or similar</t>
  </si>
  <si>
    <t>6.0.5</t>
  </si>
  <si>
    <t>Stone Pitching</t>
  </si>
  <si>
    <t>6.0.6</t>
  </si>
  <si>
    <t>Sudpave permeable paver (500 x 500 x 27) - tree rings</t>
  </si>
  <si>
    <t>6.0.7</t>
  </si>
  <si>
    <t>Stone aggregate (19mm) - Colour: Table Mountain - To be approved by LA</t>
  </si>
  <si>
    <t>6.0.8</t>
  </si>
  <si>
    <t>6.1</t>
  </si>
  <si>
    <t>EDGING (As per detail)</t>
  </si>
  <si>
    <t>6.1.1</t>
  </si>
  <si>
    <t>6.1.2</t>
  </si>
  <si>
    <t>6.1.3</t>
  </si>
  <si>
    <t>Concrete Foundation (25MPa): 650 x 200mm</t>
  </si>
  <si>
    <t>6.1.4</t>
  </si>
  <si>
    <t>7</t>
  </si>
  <si>
    <t>CONSTRUCTION</t>
  </si>
  <si>
    <t>7.1</t>
  </si>
  <si>
    <t>TERRACES</t>
  </si>
  <si>
    <t>7.1.1</t>
  </si>
  <si>
    <t>Excavate for foundation not exceeding 600mm deep: Excavate through in-situ material to competent material below natural ground level. Rip and re-compact competent in-situ material to 90% Mod AASHTO density</t>
  </si>
  <si>
    <t>7.1.2</t>
  </si>
  <si>
    <t>Import G5 material. A 150mm layer should be placed directly above the G7 layer compacted in 150mm layers to 93% of Mod AASHTO</t>
  </si>
  <si>
    <t>ton</t>
  </si>
  <si>
    <t>7.1.3</t>
  </si>
  <si>
    <t>Concrete foundation: Supply and pour concrete stone, cement, sand materials (25MPa for 420 x 200mm foundations)</t>
  </si>
  <si>
    <t>7.1.4</t>
  </si>
  <si>
    <t>Supply  Stock brick</t>
  </si>
  <si>
    <t>7.1.5</t>
  </si>
  <si>
    <t xml:space="preserve">Supply Facebrick wall Burgandy </t>
  </si>
  <si>
    <t>7.1.6</t>
  </si>
  <si>
    <t>Construct 110mm Stock brick Wall  with brickforce every second course</t>
  </si>
  <si>
    <t>7.1.7</t>
  </si>
  <si>
    <t>Construct 110mm Face brick Wall   with brickforce every second course</t>
  </si>
  <si>
    <t>7.1.8</t>
  </si>
  <si>
    <t>Bullnose Rollercourse: Supply and construct a roller course layer with an approved matching bull nosed facebrick</t>
  </si>
  <si>
    <t>7.1.9</t>
  </si>
  <si>
    <t>Concrete foundation for mowing edge</t>
  </si>
  <si>
    <t>7.1.10</t>
  </si>
  <si>
    <t>Mowing edge brick to match clay paving brick</t>
  </si>
  <si>
    <t>7.1.11</t>
  </si>
  <si>
    <t>7.2</t>
  </si>
  <si>
    <t xml:space="preserve">PLANTER /  STONE SEATING WALLS (500x600) </t>
  </si>
  <si>
    <t>7.2.1</t>
  </si>
  <si>
    <t>Excavate for foundation: Excavate through in-situ material to competent material below natural ground level. Rip and re-compact competent in-situ material to 93% Mod AASHTO density</t>
  </si>
  <si>
    <t>7.2.2</t>
  </si>
  <si>
    <t>G5 Fill</t>
  </si>
  <si>
    <t>7.2.3</t>
  </si>
  <si>
    <t>7.2.4</t>
  </si>
  <si>
    <t>Ref 100 Steel Reinforcing Welded Mesh - foundation</t>
  </si>
  <si>
    <t>7.2.5</t>
  </si>
  <si>
    <t>7.2.6</t>
  </si>
  <si>
    <t>Construct 220 mm Stockbrick Wall with brickforce every second course</t>
  </si>
  <si>
    <t>7.2.7</t>
  </si>
  <si>
    <t>Stone cladding with approved stone cladding</t>
  </si>
  <si>
    <t>7.2.8</t>
  </si>
  <si>
    <t>Backfill: Backfill in layers of five brick courses max. using in-situ soil.  Compact each layer</t>
  </si>
  <si>
    <t>7.2.9</t>
  </si>
  <si>
    <t>Precast concrete top to approval of Landscape Architect (500x500x100mm)</t>
  </si>
  <si>
    <t>7.2.10</t>
  </si>
  <si>
    <t>Strip lighting</t>
  </si>
  <si>
    <t>7.2.11</t>
  </si>
  <si>
    <t>7.3</t>
  </si>
  <si>
    <t>BOUNDARY WALL ENBANKMENTS (800x330)</t>
  </si>
  <si>
    <t>7.3.1</t>
  </si>
  <si>
    <t>7.3.2</t>
  </si>
  <si>
    <t>7.3.3</t>
  </si>
  <si>
    <t>7.3.4</t>
  </si>
  <si>
    <t>7.3.5</t>
  </si>
  <si>
    <t>7.3.6</t>
  </si>
  <si>
    <t>Construct 110 mm Stockbrick Wall with brickforce every second course</t>
  </si>
  <si>
    <t>7.3.7</t>
  </si>
  <si>
    <t>Stone cladding to spec (both sides)</t>
  </si>
  <si>
    <t>7.3.8</t>
  </si>
  <si>
    <t>Precast concrete top (33Ox500x100mm)</t>
  </si>
  <si>
    <t>7.3.9</t>
  </si>
  <si>
    <t>9</t>
  </si>
  <si>
    <t>TOTAL (EXCL. VAT) CARRIED TO FINAL SUMMARY</t>
  </si>
  <si>
    <t xml:space="preserve">SUBTOTAL:  </t>
  </si>
  <si>
    <t xml:space="preserve">SUBTOTAL: STREET FURNITURE </t>
  </si>
  <si>
    <t>SUBTOTAL: SOIL PREPARATION</t>
  </si>
  <si>
    <t>SUBTOTAL: SHRUBS AND GROUNDCOVERS</t>
  </si>
  <si>
    <t>SUBTOTAL: TREES</t>
  </si>
  <si>
    <t>TOTAL: SOIL PREPARATION</t>
  </si>
  <si>
    <t>SUBTOTAL: PLANTING TREES</t>
  </si>
  <si>
    <t>TOTAL: PLANTING</t>
  </si>
  <si>
    <t>TOTAL: MAINTENANCE</t>
  </si>
  <si>
    <t>SUBTOTAL: IRRIGATION</t>
  </si>
  <si>
    <t>SUBTOTAL: PAVING</t>
  </si>
  <si>
    <t>SUBTOTAL: EDGING (As per detail)</t>
  </si>
  <si>
    <t>SUBTOTAL: TERRACES</t>
  </si>
  <si>
    <t xml:space="preserve">SUBTOTAL: PLANTER /  STONE SEATING WALLS (500x600) </t>
  </si>
  <si>
    <t>SUBTOTAL: BOUNDARY WALL ENBANKMENTS (800x330)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</si>
</sst>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R&quot;* #,##0.00_-;\-&quot;R&quot;* #,##0.00_-;_-&quot;R&quot;* &quot;-&quot;??_-;_-@_-"/>
    <numFmt numFmtId="43" formatCode="_-* #,##0.00_-;\-* #,##0.00_-;_-* &quot;-&quot;??_-;_-@_-"/>
    <numFmt numFmtId="164" formatCode="_(&quot;R&quot;\ * #,##0.00_);_(&quot;R&quot;\ * \(#,##0.00\);_(&quot;R&quot;\ * &quot;-&quot;??_);_(@_)"/>
    <numFmt numFmtId="165" formatCode="0.0"/>
    <numFmt numFmtId="166" formatCode="_ &quot;R&quot;\ * #,##0.00_ ;_ &quot;R&quot;\ * \-#,##0.00_ ;_ &quot;R&quot;\ * &quot;-&quot;??_ ;_ @_ "/>
    <numFmt numFmtId="167" formatCode="&quot;R&quot;\ #,##0.00"/>
    <numFmt numFmtId="168" formatCode="_-* #,##0_-;\-* #,##0_-;_-* &quot;-&quot;??_-;_-@_-"/>
  </numFmts>
  <fonts count="34" x14ac:knownFonts="1">
    <font>
      <sz val="10"/>
      <color theme="1"/>
      <name val="Century Gothic"/>
      <family val="2"/>
    </font>
    <font>
      <sz val="10"/>
      <color theme="1"/>
      <name val="Century Gothic"/>
      <family val="2"/>
    </font>
    <font>
      <sz val="18"/>
      <color theme="3"/>
      <name val="Calibri Light"/>
      <family val="2"/>
      <scheme val="major"/>
    </font>
    <font>
      <b/>
      <sz val="15"/>
      <color theme="3"/>
      <name val="Century Gothic"/>
      <family val="2"/>
    </font>
    <font>
      <b/>
      <sz val="13"/>
      <color theme="3"/>
      <name val="Century Gothic"/>
      <family val="2"/>
    </font>
    <font>
      <b/>
      <sz val="11"/>
      <color theme="3"/>
      <name val="Century Gothic"/>
      <family val="2"/>
    </font>
    <font>
      <sz val="10"/>
      <color rgb="FF006100"/>
      <name val="Century Gothic"/>
      <family val="2"/>
    </font>
    <font>
      <sz val="10"/>
      <color rgb="FF9C0006"/>
      <name val="Century Gothic"/>
      <family val="2"/>
    </font>
    <font>
      <sz val="10"/>
      <color rgb="FF9C5700"/>
      <name val="Century Gothic"/>
      <family val="2"/>
    </font>
    <font>
      <sz val="10"/>
      <color rgb="FF3F3F76"/>
      <name val="Century Gothic"/>
      <family val="2"/>
    </font>
    <font>
      <b/>
      <sz val="10"/>
      <color rgb="FF3F3F3F"/>
      <name val="Century Gothic"/>
      <family val="2"/>
    </font>
    <font>
      <b/>
      <sz val="10"/>
      <color rgb="FFFA7D00"/>
      <name val="Century Gothic"/>
      <family val="2"/>
    </font>
    <font>
      <sz val="10"/>
      <color rgb="FFFA7D00"/>
      <name val="Century Gothic"/>
      <family val="2"/>
    </font>
    <font>
      <b/>
      <sz val="10"/>
      <color theme="0"/>
      <name val="Century Gothic"/>
      <family val="2"/>
    </font>
    <font>
      <sz val="10"/>
      <color rgb="FFFF0000"/>
      <name val="Century Gothic"/>
      <family val="2"/>
    </font>
    <font>
      <i/>
      <sz val="10"/>
      <color rgb="FF7F7F7F"/>
      <name val="Century Gothic"/>
      <family val="2"/>
    </font>
    <font>
      <b/>
      <sz val="10"/>
      <color theme="1"/>
      <name val="Century Gothic"/>
      <family val="2"/>
    </font>
    <font>
      <sz val="10"/>
      <color theme="0"/>
      <name val="Century Gothic"/>
      <family val="2"/>
    </font>
    <font>
      <b/>
      <u/>
      <sz val="10"/>
      <color theme="1"/>
      <name val="Century Gothic"/>
      <family val="2"/>
    </font>
    <font>
      <b/>
      <sz val="9"/>
      <color indexed="81"/>
      <name val="Tahoma"/>
      <family val="2"/>
    </font>
    <font>
      <sz val="9"/>
      <color indexed="81"/>
      <name val="Tahoma"/>
      <family val="2"/>
    </font>
    <font>
      <sz val="10"/>
      <name val="Arial"/>
      <family val="2"/>
    </font>
    <font>
      <b/>
      <sz val="9"/>
      <name val="Yu Gothic UI"/>
      <family val="2"/>
    </font>
    <font>
      <sz val="9"/>
      <name val="Yu Gothic UI"/>
      <family val="2"/>
    </font>
    <font>
      <b/>
      <u/>
      <sz val="9"/>
      <name val="Yu Gothic UI"/>
      <family val="2"/>
    </font>
    <font>
      <b/>
      <i/>
      <sz val="9"/>
      <name val="Yu Gothic UI"/>
      <family val="2"/>
    </font>
    <font>
      <sz val="11"/>
      <color rgb="FF000000"/>
      <name val="Calibri"/>
      <family val="2"/>
      <charset val="204"/>
    </font>
    <font>
      <b/>
      <sz val="10"/>
      <name val="Arial"/>
      <family val="2"/>
    </font>
    <font>
      <b/>
      <sz val="15"/>
      <color theme="3"/>
      <name val="Calibri"/>
      <family val="2"/>
      <scheme val="minor"/>
    </font>
    <font>
      <b/>
      <sz val="13"/>
      <color theme="3"/>
      <name val="Calibri"/>
      <family val="2"/>
      <scheme val="minor"/>
    </font>
    <font>
      <sz val="11"/>
      <color theme="1"/>
      <name val="Calibri"/>
      <family val="2"/>
      <scheme val="minor"/>
    </font>
    <font>
      <b/>
      <sz val="13"/>
      <color theme="0"/>
      <name val="Calibri"/>
      <family val="2"/>
      <scheme val="minor"/>
    </font>
    <font>
      <b/>
      <sz val="16"/>
      <name val="Arial"/>
      <family val="2"/>
    </font>
    <font>
      <b/>
      <sz val="12"/>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lightDown"/>
    </fill>
    <fill>
      <patternFill patternType="solid">
        <fgColor theme="6" tint="0.59996337778862885"/>
        <bgColor indexed="64"/>
      </patternFill>
    </fill>
    <fill>
      <patternFill patternType="solid">
        <fgColor theme="3" tint="0.59999389629810485"/>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auto="1"/>
      </right>
      <top style="medium">
        <color indexed="64"/>
      </top>
      <bottom style="medium">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indexed="64"/>
      </top>
      <bottom/>
      <diagonal/>
    </border>
  </borders>
  <cellStyleXfs count="5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xf numFmtId="0" fontId="21" fillId="0" borderId="0"/>
    <xf numFmtId="0" fontId="26" fillId="0" borderId="0"/>
    <xf numFmtId="43" fontId="26" fillId="0" borderId="0" applyFont="0" applyFill="0" applyBorder="0" applyAlignment="0" applyProtection="0"/>
    <xf numFmtId="0" fontId="28" fillId="0" borderId="1" applyNumberFormat="0" applyFill="0" applyAlignment="0" applyProtection="0"/>
    <xf numFmtId="0" fontId="29" fillId="0" borderId="2" applyNumberFormat="0" applyFill="0" applyAlignment="0" applyProtection="0"/>
    <xf numFmtId="0" fontId="30" fillId="0" borderId="0"/>
    <xf numFmtId="49" fontId="31" fillId="35" borderId="0" applyNumberFormat="0" applyFont="0" applyBorder="0" applyAlignment="0" applyProtection="0">
      <alignment vertical="top" wrapText="1"/>
    </xf>
    <xf numFmtId="0" fontId="32" fillId="0" borderId="21" applyNumberFormat="0" applyAlignment="0"/>
    <xf numFmtId="44" fontId="26" fillId="0" borderId="0" applyFont="0" applyFill="0" applyBorder="0" applyAlignment="0" applyProtection="0"/>
    <xf numFmtId="167" fontId="33" fillId="36" borderId="27" applyNumberFormat="0" applyAlignment="0">
      <alignment horizontal="left"/>
    </xf>
    <xf numFmtId="0" fontId="21" fillId="34" borderId="27" applyNumberFormat="0">
      <alignment horizontal="left" vertical="top" wrapText="1"/>
    </xf>
  </cellStyleXfs>
  <cellXfs count="193">
    <xf numFmtId="0" fontId="0" fillId="0" borderId="0" xfId="0"/>
    <xf numFmtId="0" fontId="0" fillId="0" borderId="0" xfId="0" applyAlignment="1">
      <alignment horizontal="justify" wrapText="1"/>
    </xf>
    <xf numFmtId="40" fontId="0" fillId="0" borderId="0" xfId="0" applyNumberFormat="1"/>
    <xf numFmtId="0" fontId="16" fillId="0" borderId="0" xfId="0" applyFont="1" applyAlignment="1">
      <alignment horizontal="center" vertical="center"/>
    </xf>
    <xf numFmtId="0" fontId="0" fillId="0" borderId="12" xfId="0" applyBorder="1" applyAlignment="1">
      <alignment horizontal="justify" wrapText="1"/>
    </xf>
    <xf numFmtId="40" fontId="0" fillId="0" borderId="12" xfId="0" applyNumberFormat="1" applyBorder="1"/>
    <xf numFmtId="40" fontId="0" fillId="0" borderId="13" xfId="0" applyNumberFormat="1" applyBorder="1"/>
    <xf numFmtId="0" fontId="18" fillId="0" borderId="12" xfId="0" applyFont="1" applyBorder="1" applyAlignment="1">
      <alignment horizontal="justify" wrapText="1"/>
    </xf>
    <xf numFmtId="0" fontId="16" fillId="0" borderId="12" xfId="0" applyFont="1" applyBorder="1" applyAlignment="1">
      <alignment horizontal="justify" wrapText="1"/>
    </xf>
    <xf numFmtId="0" fontId="0" fillId="0" borderId="15" xfId="0" applyBorder="1" applyAlignment="1">
      <alignment horizontal="justify" wrapText="1"/>
    </xf>
    <xf numFmtId="40" fontId="0" fillId="0" borderId="15" xfId="0" applyNumberFormat="1" applyBorder="1"/>
    <xf numFmtId="40" fontId="0" fillId="0" borderId="16" xfId="0" applyNumberFormat="1" applyBorder="1"/>
    <xf numFmtId="0" fontId="0" fillId="0" borderId="18" xfId="0" applyBorder="1" applyAlignment="1">
      <alignment horizontal="justify" wrapText="1"/>
    </xf>
    <xf numFmtId="40" fontId="0" fillId="0" borderId="18" xfId="0" applyNumberFormat="1" applyBorder="1"/>
    <xf numFmtId="40" fontId="0" fillId="0" borderId="19" xfId="0" applyNumberFormat="1" applyBorder="1"/>
    <xf numFmtId="38" fontId="16" fillId="0" borderId="20" xfId="0" applyNumberFormat="1" applyFont="1" applyBorder="1" applyAlignment="1">
      <alignment horizontal="center" vertical="center"/>
    </xf>
    <xf numFmtId="0" fontId="16" fillId="0" borderId="21" xfId="0" applyFont="1" applyBorder="1" applyAlignment="1">
      <alignment horizontal="center" vertical="center" wrapText="1"/>
    </xf>
    <xf numFmtId="0" fontId="16" fillId="0" borderId="21" xfId="0" applyFont="1" applyBorder="1" applyAlignment="1">
      <alignment horizontal="center" vertical="center"/>
    </xf>
    <xf numFmtId="38" fontId="16" fillId="0" borderId="21" xfId="0" applyNumberFormat="1" applyFont="1" applyBorder="1" applyAlignment="1">
      <alignment horizontal="center" vertical="center"/>
    </xf>
    <xf numFmtId="40" fontId="16" fillId="0" borderId="21" xfId="0" applyNumberFormat="1" applyFont="1" applyBorder="1" applyAlignment="1">
      <alignment horizontal="center" vertical="center"/>
    </xf>
    <xf numFmtId="40" fontId="16" fillId="0" borderId="22" xfId="0" applyNumberFormat="1" applyFont="1" applyBorder="1" applyAlignment="1">
      <alignment horizontal="center" vertical="center"/>
    </xf>
    <xf numFmtId="0" fontId="18" fillId="0" borderId="18" xfId="0" applyFont="1" applyBorder="1" applyAlignment="1">
      <alignment horizontal="justify" wrapText="1"/>
    </xf>
    <xf numFmtId="0" fontId="0" fillId="0" borderId="0" xfId="0" applyAlignment="1">
      <alignment horizontal="center"/>
    </xf>
    <xf numFmtId="0" fontId="0" fillId="0" borderId="18" xfId="0" applyBorder="1" applyAlignment="1">
      <alignment horizontal="center"/>
    </xf>
    <xf numFmtId="0" fontId="0" fillId="0" borderId="12" xfId="0" applyBorder="1" applyAlignment="1">
      <alignment horizontal="center"/>
    </xf>
    <xf numFmtId="0" fontId="0" fillId="0" borderId="12" xfId="0" applyFill="1" applyBorder="1" applyAlignment="1">
      <alignment horizontal="center"/>
    </xf>
    <xf numFmtId="0" fontId="0" fillId="0" borderId="15" xfId="0" applyBorder="1" applyAlignment="1">
      <alignment horizontal="center"/>
    </xf>
    <xf numFmtId="0" fontId="0" fillId="0" borderId="15" xfId="0" applyFill="1" applyBorder="1" applyAlignment="1">
      <alignment horizontal="center"/>
    </xf>
    <xf numFmtId="0" fontId="0" fillId="0" borderId="18" xfId="0" applyFill="1" applyBorder="1" applyAlignment="1">
      <alignment horizontal="center"/>
    </xf>
    <xf numFmtId="38" fontId="0" fillId="0" borderId="0" xfId="0" applyNumberFormat="1" applyAlignment="1">
      <alignment horizontal="center" vertical="top"/>
    </xf>
    <xf numFmtId="38" fontId="0" fillId="0" borderId="17" xfId="0" applyNumberFormat="1" applyBorder="1" applyAlignment="1">
      <alignment horizontal="center" vertical="top"/>
    </xf>
    <xf numFmtId="38" fontId="0" fillId="0" borderId="11" xfId="0" applyNumberFormat="1" applyBorder="1" applyAlignment="1">
      <alignment horizontal="center" vertical="top"/>
    </xf>
    <xf numFmtId="38" fontId="0" fillId="0" borderId="14" xfId="0" applyNumberFormat="1" applyBorder="1" applyAlignment="1">
      <alignment horizontal="center" vertical="top"/>
    </xf>
    <xf numFmtId="38" fontId="18" fillId="0" borderId="0" xfId="0" applyNumberFormat="1" applyFont="1" applyAlignment="1">
      <alignment horizontal="left" vertical="top"/>
    </xf>
    <xf numFmtId="38" fontId="0" fillId="0" borderId="12" xfId="0" applyNumberFormat="1" applyBorder="1" applyAlignment="1">
      <alignment horizontal="center"/>
    </xf>
    <xf numFmtId="40" fontId="0" fillId="0" borderId="23" xfId="0" applyNumberFormat="1" applyBorder="1"/>
    <xf numFmtId="40" fontId="0" fillId="0" borderId="24" xfId="0" applyNumberFormat="1" applyBorder="1"/>
    <xf numFmtId="40" fontId="0" fillId="0" borderId="25" xfId="0" applyNumberFormat="1" applyBorder="1"/>
    <xf numFmtId="38" fontId="0" fillId="0" borderId="15" xfId="0" applyNumberFormat="1" applyBorder="1" applyAlignment="1">
      <alignment horizontal="center"/>
    </xf>
    <xf numFmtId="40" fontId="0" fillId="0" borderId="26" xfId="0" applyNumberFormat="1" applyBorder="1"/>
    <xf numFmtId="9" fontId="0" fillId="0" borderId="12" xfId="1" applyFont="1" applyBorder="1" applyAlignment="1">
      <alignment horizontal="center"/>
    </xf>
    <xf numFmtId="38" fontId="0" fillId="0" borderId="0" xfId="0" applyNumberFormat="1" applyAlignment="1">
      <alignment horizontal="center"/>
    </xf>
    <xf numFmtId="38" fontId="0" fillId="0" borderId="18" xfId="0" applyNumberFormat="1" applyBorder="1" applyAlignment="1">
      <alignment horizontal="center"/>
    </xf>
    <xf numFmtId="38" fontId="0" fillId="0" borderId="12" xfId="0" applyNumberFormat="1" applyFill="1" applyBorder="1" applyAlignment="1">
      <alignment horizontal="center"/>
    </xf>
    <xf numFmtId="40" fontId="0" fillId="0" borderId="12" xfId="0" applyNumberFormat="1" applyBorder="1" applyAlignment="1">
      <alignment horizontal="center"/>
    </xf>
    <xf numFmtId="40" fontId="0" fillId="0" borderId="15" xfId="0" applyNumberFormat="1" applyBorder="1" applyProtection="1">
      <protection locked="0"/>
    </xf>
    <xf numFmtId="40" fontId="0" fillId="0" borderId="12" xfId="0" applyNumberFormat="1" applyBorder="1" applyProtection="1">
      <protection locked="0"/>
    </xf>
    <xf numFmtId="40" fontId="0" fillId="0" borderId="18" xfId="0" applyNumberFormat="1" applyBorder="1" applyProtection="1">
      <protection locked="0"/>
    </xf>
    <xf numFmtId="0" fontId="0" fillId="0" borderId="12" xfId="0" applyBorder="1" applyAlignment="1" applyProtection="1">
      <alignment horizontal="justify" wrapText="1"/>
      <protection locked="0"/>
    </xf>
    <xf numFmtId="0" fontId="16" fillId="0" borderId="12" xfId="0" applyFont="1" applyBorder="1" applyAlignment="1" applyProtection="1">
      <alignment horizontal="justify" wrapText="1"/>
      <protection locked="0"/>
    </xf>
    <xf numFmtId="0" fontId="18" fillId="0" borderId="12" xfId="0" applyFont="1" applyBorder="1" applyAlignment="1" applyProtection="1">
      <alignment horizontal="justify" wrapText="1"/>
      <protection locked="0"/>
    </xf>
    <xf numFmtId="40" fontId="0" fillId="0" borderId="12" xfId="0" applyNumberFormat="1" applyBorder="1" applyProtection="1"/>
    <xf numFmtId="10" fontId="0" fillId="33" borderId="12" xfId="1" applyNumberFormat="1" applyFont="1" applyFill="1" applyBorder="1" applyAlignment="1" applyProtection="1">
      <alignment horizontal="center"/>
      <protection locked="0"/>
    </xf>
    <xf numFmtId="0" fontId="22" fillId="0" borderId="27" xfId="43" applyFont="1" applyBorder="1" applyAlignment="1">
      <alignment horizontal="center" vertical="center" wrapText="1"/>
    </xf>
    <xf numFmtId="0" fontId="22" fillId="0" borderId="27" xfId="44" applyFont="1" applyBorder="1" applyAlignment="1">
      <alignment horizontal="center" vertical="center" wrapText="1"/>
    </xf>
    <xf numFmtId="0" fontId="23" fillId="0" borderId="0" xfId="43" applyFont="1" applyAlignment="1">
      <alignment vertical="center" wrapText="1"/>
    </xf>
    <xf numFmtId="0" fontId="24" fillId="0" borderId="27" xfId="43" applyFont="1" applyBorder="1" applyAlignment="1">
      <alignment horizontal="left" vertical="center" wrapText="1"/>
    </xf>
    <xf numFmtId="0" fontId="23" fillId="0" borderId="27" xfId="43" applyFont="1" applyBorder="1" applyAlignment="1">
      <alignment horizontal="center" vertical="center" wrapText="1"/>
    </xf>
    <xf numFmtId="0" fontId="22" fillId="0" borderId="27" xfId="43" applyFont="1" applyBorder="1" applyAlignment="1">
      <alignment vertical="center" wrapText="1"/>
    </xf>
    <xf numFmtId="164" fontId="23" fillId="0" borderId="27" xfId="44" applyNumberFormat="1" applyFont="1" applyBorder="1" applyAlignment="1">
      <alignment horizontal="center" vertical="center" wrapText="1"/>
    </xf>
    <xf numFmtId="0" fontId="23" fillId="0" borderId="27" xfId="43" applyFont="1" applyBorder="1" applyAlignment="1">
      <alignment vertical="center" wrapText="1"/>
    </xf>
    <xf numFmtId="3" fontId="23" fillId="0" borderId="27" xfId="43" applyNumberFormat="1" applyFont="1" applyBorder="1" applyAlignment="1">
      <alignment horizontal="center" vertical="center" wrapText="1"/>
    </xf>
    <xf numFmtId="0" fontId="24" fillId="0" borderId="27" xfId="43" applyFont="1" applyBorder="1" applyAlignment="1">
      <alignment vertical="center" wrapText="1"/>
    </xf>
    <xf numFmtId="164" fontId="23" fillId="0" borderId="27" xfId="44" applyNumberFormat="1" applyFont="1" applyBorder="1" applyAlignment="1">
      <alignment horizontal="left" vertical="center" wrapText="1"/>
    </xf>
    <xf numFmtId="3" fontId="22" fillId="0" borderId="27" xfId="43" applyNumberFormat="1" applyFont="1" applyBorder="1" applyAlignment="1">
      <alignment horizontal="center" vertical="center" wrapText="1"/>
    </xf>
    <xf numFmtId="0" fontId="24" fillId="0" borderId="27" xfId="44" applyFont="1" applyBorder="1" applyAlignment="1">
      <alignment vertical="center" wrapText="1"/>
    </xf>
    <xf numFmtId="0" fontId="23" fillId="0" borderId="27" xfId="44" applyFont="1" applyBorder="1" applyAlignment="1">
      <alignment horizontal="center" vertical="center" wrapText="1"/>
    </xf>
    <xf numFmtId="3" fontId="23" fillId="0" borderId="27" xfId="44" applyNumberFormat="1" applyFont="1" applyBorder="1" applyAlignment="1">
      <alignment horizontal="center" vertical="center" wrapText="1"/>
    </xf>
    <xf numFmtId="0" fontId="22" fillId="0" borderId="27" xfId="44" applyFont="1" applyBorder="1" applyAlignment="1">
      <alignment vertical="center" wrapText="1"/>
    </xf>
    <xf numFmtId="0" fontId="23" fillId="0" borderId="27" xfId="44" applyFont="1" applyBorder="1" applyAlignment="1">
      <alignment vertical="center" wrapText="1"/>
    </xf>
    <xf numFmtId="0" fontId="23" fillId="0" borderId="27" xfId="44" applyFont="1" applyBorder="1" applyAlignment="1">
      <alignment horizontal="center" vertical="center"/>
    </xf>
    <xf numFmtId="0" fontId="23" fillId="0" borderId="27" xfId="43" applyFont="1" applyBorder="1" applyAlignment="1">
      <alignment horizontal="left" vertical="center" wrapText="1"/>
    </xf>
    <xf numFmtId="164" fontId="22" fillId="0" borderId="27" xfId="44" applyNumberFormat="1" applyFont="1" applyBorder="1" applyAlignment="1">
      <alignment horizontal="left" vertical="center" wrapText="1"/>
    </xf>
    <xf numFmtId="0" fontId="22" fillId="0" borderId="28" xfId="43" applyFont="1" applyBorder="1" applyAlignment="1">
      <alignment horizontal="center" vertical="center" wrapText="1"/>
    </xf>
    <xf numFmtId="165" fontId="23" fillId="0" borderId="27" xfId="43" applyNumberFormat="1" applyFont="1" applyBorder="1" applyAlignment="1">
      <alignment horizontal="center" vertical="center" wrapText="1"/>
    </xf>
    <xf numFmtId="166" fontId="22" fillId="0" borderId="27" xfId="44" applyNumberFormat="1" applyFont="1" applyBorder="1" applyAlignment="1">
      <alignment vertical="center" wrapText="1"/>
    </xf>
    <xf numFmtId="0" fontId="23" fillId="0" borderId="0" xfId="43" applyFont="1" applyAlignment="1">
      <alignment horizontal="center" vertical="center" wrapText="1"/>
    </xf>
    <xf numFmtId="0" fontId="23" fillId="0" borderId="0" xfId="44" applyFont="1" applyAlignment="1">
      <alignment vertical="center" wrapText="1"/>
    </xf>
    <xf numFmtId="43" fontId="23" fillId="0" borderId="0" xfId="44" applyNumberFormat="1" applyFont="1" applyAlignment="1">
      <alignment vertical="center" wrapText="1"/>
    </xf>
    <xf numFmtId="164" fontId="23" fillId="0" borderId="27" xfId="44" applyNumberFormat="1" applyFont="1" applyBorder="1" applyAlignment="1" applyProtection="1">
      <alignment horizontal="center" vertical="center" wrapText="1"/>
      <protection locked="0"/>
    </xf>
    <xf numFmtId="49" fontId="21" fillId="0" borderId="0" xfId="45" applyNumberFormat="1" applyFont="1" applyAlignment="1" applyProtection="1">
      <alignment vertical="top"/>
    </xf>
    <xf numFmtId="0" fontId="27" fillId="34" borderId="32" xfId="45" applyFont="1" applyFill="1" applyBorder="1" applyAlignment="1" applyProtection="1">
      <alignment vertical="top" wrapText="1"/>
    </xf>
    <xf numFmtId="0" fontId="21" fillId="0" borderId="10" xfId="45" applyFont="1" applyBorder="1" applyAlignment="1" applyProtection="1">
      <alignment vertical="top" wrapText="1"/>
    </xf>
    <xf numFmtId="43" fontId="21" fillId="0" borderId="0" xfId="46" applyFont="1" applyBorder="1" applyAlignment="1" applyProtection="1">
      <alignment vertical="top"/>
    </xf>
    <xf numFmtId="44" fontId="21" fillId="0" borderId="0" xfId="45" applyNumberFormat="1" applyFont="1" applyAlignment="1" applyProtection="1">
      <alignment vertical="top"/>
    </xf>
    <xf numFmtId="0" fontId="21" fillId="0" borderId="0" xfId="45" applyFont="1" applyAlignment="1" applyProtection="1">
      <alignment vertical="top"/>
    </xf>
    <xf numFmtId="0" fontId="27" fillId="0" borderId="33" xfId="45" applyFont="1" applyBorder="1" applyAlignment="1" applyProtection="1">
      <alignment vertical="top" wrapText="1"/>
    </xf>
    <xf numFmtId="49" fontId="27" fillId="0" borderId="20" xfId="49" applyNumberFormat="1" applyFont="1" applyBorder="1" applyAlignment="1" applyProtection="1">
      <alignment horizontal="center" vertical="center" wrapText="1"/>
    </xf>
    <xf numFmtId="0" fontId="27" fillId="0" borderId="35" xfId="49" applyFont="1" applyBorder="1" applyAlignment="1" applyProtection="1">
      <alignment horizontal="center" vertical="center" wrapText="1"/>
    </xf>
    <xf numFmtId="0" fontId="27" fillId="0" borderId="21" xfId="49" applyFont="1" applyBorder="1" applyAlignment="1" applyProtection="1">
      <alignment horizontal="center" vertical="center" wrapText="1"/>
    </xf>
    <xf numFmtId="43" fontId="27" fillId="0" borderId="21" xfId="46" applyFont="1" applyBorder="1" applyAlignment="1" applyProtection="1">
      <alignment horizontal="center" vertical="center" wrapText="1"/>
    </xf>
    <xf numFmtId="0" fontId="27" fillId="0" borderId="22" xfId="49" applyFont="1" applyBorder="1" applyAlignment="1" applyProtection="1">
      <alignment horizontal="center" vertical="center" wrapText="1"/>
    </xf>
    <xf numFmtId="0" fontId="27" fillId="0" borderId="0" xfId="45" applyFont="1" applyAlignment="1" applyProtection="1">
      <alignment horizontal="center" vertical="center"/>
    </xf>
    <xf numFmtId="49" fontId="21" fillId="35" borderId="36" xfId="50" applyNumberFormat="1" applyFont="1" applyBorder="1" applyAlignment="1" applyProtection="1">
      <alignment vertical="top" wrapText="1"/>
    </xf>
    <xf numFmtId="44" fontId="21" fillId="35" borderId="37" xfId="50" applyNumberFormat="1" applyFont="1" applyBorder="1" applyAlignment="1" applyProtection="1">
      <alignment horizontal="left" vertical="top" wrapText="1"/>
    </xf>
    <xf numFmtId="44" fontId="21" fillId="35" borderId="36" xfId="50" applyNumberFormat="1" applyFont="1" applyBorder="1" applyAlignment="1" applyProtection="1">
      <alignment horizontal="center" vertical="top" wrapText="1"/>
    </xf>
    <xf numFmtId="43" fontId="21" fillId="35" borderId="36" xfId="46" applyFont="1" applyFill="1" applyBorder="1" applyAlignment="1" applyProtection="1">
      <alignment vertical="top" wrapText="1"/>
    </xf>
    <xf numFmtId="44" fontId="21" fillId="35" borderId="36" xfId="50" applyNumberFormat="1" applyFont="1" applyBorder="1" applyAlignment="1" applyProtection="1">
      <alignment vertical="top" wrapText="1"/>
    </xf>
    <xf numFmtId="49" fontId="27" fillId="0" borderId="27" xfId="51" applyNumberFormat="1" applyFont="1" applyBorder="1" applyAlignment="1" applyProtection="1">
      <alignment vertical="top" wrapText="1"/>
    </xf>
    <xf numFmtId="0" fontId="27" fillId="0" borderId="31" xfId="47" applyFont="1" applyBorder="1" applyAlignment="1" applyProtection="1">
      <alignment horizontal="left" vertical="top" wrapText="1"/>
    </xf>
    <xf numFmtId="0" fontId="21" fillId="0" borderId="27" xfId="45" applyFont="1" applyBorder="1" applyAlignment="1" applyProtection="1">
      <alignment horizontal="center" vertical="top" wrapText="1"/>
    </xf>
    <xf numFmtId="44" fontId="21" fillId="0" borderId="34" xfId="52" applyFont="1" applyFill="1" applyBorder="1" applyAlignment="1" applyProtection="1">
      <alignment vertical="top"/>
    </xf>
    <xf numFmtId="49" fontId="21" fillId="36" borderId="27" xfId="53" applyNumberFormat="1" applyFont="1" applyAlignment="1" applyProtection="1">
      <alignment vertical="top" wrapText="1"/>
    </xf>
    <xf numFmtId="167" fontId="21" fillId="36" borderId="31" xfId="53" applyFont="1" applyBorder="1" applyAlignment="1" applyProtection="1">
      <alignment horizontal="left" vertical="top" wrapText="1" indent="1"/>
    </xf>
    <xf numFmtId="167" fontId="27" fillId="36" borderId="27" xfId="53" applyFont="1" applyAlignment="1" applyProtection="1">
      <alignment horizontal="center" vertical="top" wrapText="1"/>
    </xf>
    <xf numFmtId="43" fontId="27" fillId="36" borderId="27" xfId="46" applyFont="1" applyFill="1" applyBorder="1" applyAlignment="1" applyProtection="1">
      <alignment vertical="top" wrapText="1"/>
    </xf>
    <xf numFmtId="167" fontId="27" fillId="36" borderId="27" xfId="53" applyFont="1" applyAlignment="1" applyProtection="1">
      <alignment vertical="top" wrapText="1"/>
    </xf>
    <xf numFmtId="44" fontId="27" fillId="36" borderId="27" xfId="53" applyNumberFormat="1" applyFont="1" applyAlignment="1" applyProtection="1">
      <alignment vertical="top" wrapText="1"/>
    </xf>
    <xf numFmtId="0" fontId="27" fillId="0" borderId="0" xfId="45" applyFont="1" applyAlignment="1" applyProtection="1">
      <alignment vertical="top"/>
    </xf>
    <xf numFmtId="49" fontId="21" fillId="35" borderId="27" xfId="50" applyNumberFormat="1" applyFont="1" applyBorder="1" applyAlignment="1" applyProtection="1">
      <alignment vertical="top" wrapText="1"/>
    </xf>
    <xf numFmtId="44" fontId="21" fillId="35" borderId="31" xfId="50" applyNumberFormat="1" applyFont="1" applyBorder="1" applyAlignment="1" applyProtection="1">
      <alignment horizontal="left" vertical="top" wrapText="1"/>
    </xf>
    <xf numFmtId="44" fontId="21" fillId="35" borderId="27" xfId="50" applyNumberFormat="1" applyFont="1" applyBorder="1" applyAlignment="1" applyProtection="1">
      <alignment horizontal="center" vertical="top" wrapText="1"/>
    </xf>
    <xf numFmtId="43" fontId="21" fillId="35" borderId="27" xfId="46" applyFont="1" applyFill="1" applyBorder="1" applyAlignment="1" applyProtection="1">
      <alignment vertical="top" wrapText="1"/>
    </xf>
    <xf numFmtId="44" fontId="21" fillId="35" borderId="27" xfId="50" applyNumberFormat="1" applyFont="1" applyBorder="1" applyAlignment="1" applyProtection="1">
      <alignment vertical="top" wrapText="1"/>
    </xf>
    <xf numFmtId="49" fontId="27" fillId="34" borderId="27" xfId="47" applyNumberFormat="1" applyFont="1" applyFill="1" applyBorder="1" applyAlignment="1" applyProtection="1">
      <alignment vertical="top" wrapText="1"/>
    </xf>
    <xf numFmtId="44" fontId="21" fillId="0" borderId="27" xfId="52" applyFont="1" applyBorder="1" applyAlignment="1" applyProtection="1">
      <alignment horizontal="center" vertical="top"/>
    </xf>
    <xf numFmtId="43" fontId="27" fillId="35" borderId="27" xfId="46" applyFont="1" applyFill="1" applyBorder="1" applyAlignment="1" applyProtection="1">
      <alignment vertical="top" wrapText="1"/>
    </xf>
    <xf numFmtId="44" fontId="27" fillId="35" borderId="27" xfId="50" applyNumberFormat="1" applyFont="1" applyBorder="1" applyAlignment="1" applyProtection="1">
      <alignment vertical="top" wrapText="1"/>
    </xf>
    <xf numFmtId="49" fontId="21" fillId="0" borderId="27" xfId="45" applyNumberFormat="1" applyFont="1" applyBorder="1" applyAlignment="1" applyProtection="1">
      <alignment vertical="top"/>
    </xf>
    <xf numFmtId="0" fontId="21" fillId="0" borderId="31" xfId="45" applyFont="1" applyBorder="1" applyAlignment="1" applyProtection="1">
      <alignment horizontal="left" vertical="top" wrapText="1" indent="1"/>
    </xf>
    <xf numFmtId="0" fontId="21" fillId="0" borderId="27" xfId="45" applyFont="1" applyBorder="1" applyAlignment="1" applyProtection="1">
      <alignment horizontal="center" vertical="top"/>
    </xf>
    <xf numFmtId="43" fontId="21" fillId="0" borderId="27" xfId="46" applyFont="1" applyFill="1" applyBorder="1" applyAlignment="1" applyProtection="1">
      <alignment vertical="top"/>
    </xf>
    <xf numFmtId="44" fontId="21" fillId="0" borderId="27" xfId="45" applyNumberFormat="1" applyFont="1" applyBorder="1" applyAlignment="1" applyProtection="1">
      <alignment vertical="top"/>
    </xf>
    <xf numFmtId="0" fontId="27" fillId="0" borderId="31" xfId="47" applyFont="1" applyBorder="1" applyAlignment="1" applyProtection="1">
      <alignment horizontal="left" vertical="top" wrapText="1" indent="1"/>
    </xf>
    <xf numFmtId="0" fontId="27" fillId="0" borderId="31" xfId="47" applyFont="1" applyBorder="1" applyAlignment="1" applyProtection="1">
      <alignment horizontal="left" vertical="top" wrapText="1" indent="2"/>
    </xf>
    <xf numFmtId="0" fontId="21" fillId="0" borderId="31" xfId="45" applyFont="1" applyBorder="1" applyAlignment="1" applyProtection="1">
      <alignment horizontal="left" vertical="top" wrapText="1" indent="3"/>
    </xf>
    <xf numFmtId="43" fontId="21" fillId="34" borderId="27" xfId="46" applyFont="1" applyFill="1" applyBorder="1" applyAlignment="1" applyProtection="1">
      <alignment vertical="top"/>
    </xf>
    <xf numFmtId="49" fontId="27" fillId="36" borderId="27" xfId="53" applyNumberFormat="1" applyFont="1" applyAlignment="1" applyProtection="1">
      <alignment vertical="top" wrapText="1"/>
    </xf>
    <xf numFmtId="167" fontId="27" fillId="36" borderId="31" xfId="53" applyFont="1" applyBorder="1" applyAlignment="1" applyProtection="1">
      <alignment horizontal="left" vertical="top" wrapText="1" indent="1"/>
    </xf>
    <xf numFmtId="0" fontId="27" fillId="0" borderId="27" xfId="47" applyFont="1" applyBorder="1" applyAlignment="1" applyProtection="1">
      <alignment horizontal="center" vertical="top" wrapText="1"/>
    </xf>
    <xf numFmtId="167" fontId="21" fillId="36" borderId="31" xfId="53" applyFont="1" applyBorder="1" applyAlignment="1" applyProtection="1">
      <alignment horizontal="left" vertical="top" wrapText="1" indent="2"/>
    </xf>
    <xf numFmtId="49" fontId="21" fillId="37" borderId="27" xfId="45" applyNumberFormat="1" applyFont="1" applyFill="1" applyBorder="1" applyAlignment="1" applyProtection="1">
      <alignment vertical="top" wrapText="1"/>
    </xf>
    <xf numFmtId="0" fontId="21" fillId="37" borderId="31" xfId="45" applyFont="1" applyFill="1" applyBorder="1" applyAlignment="1" applyProtection="1">
      <alignment horizontal="left" vertical="top" wrapText="1" indent="1"/>
    </xf>
    <xf numFmtId="0" fontId="27" fillId="37" borderId="27" xfId="45" applyFont="1" applyFill="1" applyBorder="1" applyAlignment="1" applyProtection="1">
      <alignment horizontal="center" vertical="top" wrapText="1"/>
    </xf>
    <xf numFmtId="43" fontId="27" fillId="37" borderId="27" xfId="46" applyFont="1" applyFill="1" applyBorder="1" applyAlignment="1" applyProtection="1">
      <alignment vertical="top"/>
    </xf>
    <xf numFmtId="2" fontId="27" fillId="37" borderId="27" xfId="45" applyNumberFormat="1" applyFont="1" applyFill="1" applyBorder="1" applyAlignment="1" applyProtection="1">
      <alignment vertical="top"/>
    </xf>
    <xf numFmtId="44" fontId="27" fillId="37" borderId="27" xfId="52" applyFont="1" applyFill="1" applyBorder="1" applyAlignment="1" applyProtection="1">
      <alignment vertical="top"/>
    </xf>
    <xf numFmtId="44" fontId="21" fillId="35" borderId="31" xfId="50" applyNumberFormat="1" applyFont="1" applyBorder="1" applyAlignment="1" applyProtection="1">
      <alignment horizontal="left" vertical="top" wrapText="1" indent="1"/>
    </xf>
    <xf numFmtId="0" fontId="21" fillId="0" borderId="31" xfId="45" applyFont="1" applyBorder="1" applyAlignment="1" applyProtection="1">
      <alignment horizontal="left" vertical="top" wrapText="1" indent="2"/>
    </xf>
    <xf numFmtId="168" fontId="21" fillId="0" borderId="27" xfId="46" applyNumberFormat="1" applyFont="1" applyBorder="1" applyAlignment="1" applyProtection="1">
      <alignment horizontal="left" vertical="top" indent="2"/>
    </xf>
    <xf numFmtId="168" fontId="27" fillId="35" borderId="27" xfId="46" applyNumberFormat="1" applyFont="1" applyFill="1" applyBorder="1" applyAlignment="1" applyProtection="1">
      <alignment horizontal="left" vertical="top" wrapText="1" indent="2"/>
    </xf>
    <xf numFmtId="49" fontId="21" fillId="34" borderId="27" xfId="47" applyNumberFormat="1" applyFont="1" applyFill="1" applyBorder="1" applyAlignment="1" applyProtection="1">
      <alignment vertical="top" wrapText="1"/>
    </xf>
    <xf numFmtId="0" fontId="21" fillId="0" borderId="31" xfId="47" applyFont="1" applyBorder="1" applyAlignment="1" applyProtection="1">
      <alignment horizontal="left" vertical="top" wrapText="1" indent="2"/>
    </xf>
    <xf numFmtId="43" fontId="21" fillId="0" borderId="27" xfId="46" applyFont="1" applyBorder="1" applyAlignment="1" applyProtection="1">
      <alignment vertical="top"/>
    </xf>
    <xf numFmtId="0" fontId="21" fillId="37" borderId="31" xfId="45" applyFont="1" applyFill="1" applyBorder="1" applyAlignment="1" applyProtection="1">
      <alignment horizontal="left" vertical="top" wrapText="1" indent="3"/>
    </xf>
    <xf numFmtId="44" fontId="21" fillId="35" borderId="31" xfId="50" applyNumberFormat="1" applyFont="1" applyBorder="1" applyAlignment="1" applyProtection="1">
      <alignment horizontal="left" vertical="top" wrapText="1" indent="2"/>
    </xf>
    <xf numFmtId="167" fontId="27" fillId="36" borderId="31" xfId="53" applyFont="1" applyBorder="1" applyAlignment="1" applyProtection="1">
      <alignment horizontal="left" vertical="top" wrapText="1"/>
    </xf>
    <xf numFmtId="49" fontId="27" fillId="34" borderId="27" xfId="48" applyNumberFormat="1" applyFont="1" applyFill="1" applyBorder="1" applyAlignment="1" applyProtection="1">
      <alignment horizontal="left" wrapText="1"/>
    </xf>
    <xf numFmtId="0" fontId="27" fillId="34" borderId="31" xfId="48" applyFont="1" applyFill="1" applyBorder="1" applyAlignment="1" applyProtection="1">
      <alignment horizontal="left" wrapText="1" indent="1"/>
    </xf>
    <xf numFmtId="0" fontId="27" fillId="34" borderId="27" xfId="48" applyFont="1" applyFill="1" applyBorder="1" applyAlignment="1" applyProtection="1">
      <alignment horizontal="center" wrapText="1"/>
    </xf>
    <xf numFmtId="0" fontId="27" fillId="34" borderId="27" xfId="48" applyFont="1" applyFill="1" applyBorder="1" applyAlignment="1" applyProtection="1">
      <alignment horizontal="left" wrapText="1" indent="1"/>
    </xf>
    <xf numFmtId="0" fontId="21" fillId="0" borderId="34" xfId="45" applyFont="1" applyBorder="1" applyAlignment="1" applyProtection="1">
      <alignment horizontal="left"/>
    </xf>
    <xf numFmtId="0" fontId="21" fillId="0" borderId="0" xfId="45" applyFont="1" applyProtection="1"/>
    <xf numFmtId="49" fontId="21" fillId="0" borderId="27" xfId="54" applyNumberFormat="1" applyFill="1" applyProtection="1">
      <alignment horizontal="left" vertical="top" wrapText="1"/>
    </xf>
    <xf numFmtId="0" fontId="21" fillId="0" borderId="31" xfId="54" applyFill="1" applyBorder="1" applyAlignment="1" applyProtection="1">
      <alignment horizontal="left" vertical="top" wrapText="1" indent="2"/>
    </xf>
    <xf numFmtId="1" fontId="21" fillId="0" borderId="27" xfId="54" applyNumberFormat="1" applyFill="1" applyAlignment="1" applyProtection="1">
      <alignment horizontal="center" vertical="top" wrapText="1"/>
    </xf>
    <xf numFmtId="168" fontId="21" fillId="0" borderId="27" xfId="54" applyNumberFormat="1" applyFill="1" applyAlignment="1" applyProtection="1">
      <alignment horizontal="left" wrapText="1" indent="2"/>
    </xf>
    <xf numFmtId="49" fontId="21" fillId="0" borderId="27" xfId="54" applyNumberFormat="1" applyFill="1" applyAlignment="1" applyProtection="1">
      <alignment horizontal="left" wrapText="1"/>
    </xf>
    <xf numFmtId="0" fontId="21" fillId="0" borderId="31" xfId="54" applyFill="1" applyBorder="1" applyAlignment="1" applyProtection="1">
      <alignment horizontal="left" wrapText="1" indent="2"/>
    </xf>
    <xf numFmtId="2" fontId="21" fillId="0" borderId="27" xfId="54" applyNumberFormat="1" applyFill="1" applyAlignment="1" applyProtection="1">
      <alignment horizontal="center" wrapText="1"/>
    </xf>
    <xf numFmtId="0" fontId="21" fillId="0" borderId="0" xfId="45" applyFont="1" applyAlignment="1" applyProtection="1">
      <alignment horizontal="left"/>
    </xf>
    <xf numFmtId="49" fontId="21" fillId="0" borderId="36" xfId="54" applyNumberFormat="1" applyFill="1" applyBorder="1" applyAlignment="1" applyProtection="1">
      <alignment horizontal="left" wrapText="1"/>
    </xf>
    <xf numFmtId="0" fontId="21" fillId="0" borderId="37" xfId="54" applyFill="1" applyBorder="1" applyAlignment="1" applyProtection="1">
      <alignment horizontal="left" wrapText="1" indent="2"/>
    </xf>
    <xf numFmtId="2" fontId="21" fillId="0" borderId="36" xfId="54" applyNumberFormat="1" applyFill="1" applyBorder="1" applyAlignment="1" applyProtection="1">
      <alignment horizontal="center" wrapText="1"/>
    </xf>
    <xf numFmtId="49" fontId="27" fillId="37" borderId="27" xfId="45" applyNumberFormat="1" applyFont="1" applyFill="1" applyBorder="1" applyAlignment="1" applyProtection="1">
      <alignment vertical="top" wrapText="1"/>
    </xf>
    <xf numFmtId="0" fontId="27" fillId="37" borderId="31" xfId="45" applyFont="1" applyFill="1" applyBorder="1" applyAlignment="1" applyProtection="1">
      <alignment horizontal="left" vertical="top" wrapText="1"/>
    </xf>
    <xf numFmtId="49" fontId="27" fillId="0" borderId="38" xfId="45" applyNumberFormat="1" applyFont="1" applyBorder="1" applyAlignment="1" applyProtection="1">
      <alignment vertical="top"/>
    </xf>
    <xf numFmtId="0" fontId="27" fillId="0" borderId="0" xfId="45" applyFont="1" applyAlignment="1" applyProtection="1">
      <alignment vertical="top" wrapText="1"/>
    </xf>
    <xf numFmtId="43" fontId="27" fillId="0" borderId="0" xfId="46" applyFont="1" applyBorder="1" applyAlignment="1" applyProtection="1">
      <alignment vertical="top"/>
    </xf>
    <xf numFmtId="44" fontId="27" fillId="0" borderId="0" xfId="45" applyNumberFormat="1" applyFont="1" applyAlignment="1" applyProtection="1">
      <alignment vertical="top"/>
    </xf>
    <xf numFmtId="44" fontId="27" fillId="0" borderId="34" xfId="45" applyNumberFormat="1" applyFont="1" applyBorder="1" applyAlignment="1" applyProtection="1">
      <alignment vertical="top"/>
    </xf>
    <xf numFmtId="49" fontId="21" fillId="0" borderId="0" xfId="45" applyNumberFormat="1" applyFont="1" applyProtection="1"/>
    <xf numFmtId="0" fontId="21" fillId="0" borderId="0" xfId="45" applyFont="1" applyAlignment="1" applyProtection="1">
      <alignment wrapText="1"/>
    </xf>
    <xf numFmtId="0" fontId="21" fillId="0" borderId="34" xfId="45" applyFont="1" applyBorder="1" applyProtection="1"/>
    <xf numFmtId="44" fontId="21" fillId="0" borderId="27" xfId="52" applyFont="1" applyFill="1" applyBorder="1" applyAlignment="1" applyProtection="1">
      <alignment vertical="top"/>
      <protection locked="0"/>
    </xf>
    <xf numFmtId="167" fontId="27" fillId="36" borderId="27" xfId="53" applyFont="1" applyAlignment="1" applyProtection="1">
      <alignment vertical="top" wrapText="1"/>
      <protection locked="0"/>
    </xf>
    <xf numFmtId="44" fontId="21" fillId="35" borderId="27" xfId="50" applyNumberFormat="1" applyFont="1" applyBorder="1" applyAlignment="1" applyProtection="1">
      <alignment vertical="top" wrapText="1"/>
      <protection locked="0"/>
    </xf>
    <xf numFmtId="44" fontId="27" fillId="35" borderId="27" xfId="50" applyNumberFormat="1" applyFont="1" applyBorder="1" applyAlignment="1" applyProtection="1">
      <alignment vertical="top" wrapText="1"/>
      <protection locked="0"/>
    </xf>
    <xf numFmtId="44" fontId="21" fillId="0" borderId="27" xfId="45" applyNumberFormat="1" applyFont="1" applyBorder="1" applyAlignment="1" applyProtection="1">
      <alignment vertical="top"/>
      <protection locked="0"/>
    </xf>
    <xf numFmtId="44" fontId="21" fillId="34" borderId="27" xfId="45" applyNumberFormat="1" applyFont="1" applyFill="1" applyBorder="1" applyAlignment="1" applyProtection="1">
      <alignment vertical="top"/>
      <protection locked="0"/>
    </xf>
    <xf numFmtId="2" fontId="27" fillId="37" borderId="27" xfId="45" applyNumberFormat="1" applyFont="1" applyFill="1" applyBorder="1" applyAlignment="1" applyProtection="1">
      <alignment vertical="top"/>
      <protection locked="0"/>
    </xf>
    <xf numFmtId="43" fontId="27" fillId="36" borderId="27" xfId="46" applyFont="1" applyFill="1" applyBorder="1" applyAlignment="1" applyProtection="1">
      <alignment vertical="top" wrapText="1"/>
      <protection locked="0"/>
    </xf>
    <xf numFmtId="44" fontId="21" fillId="0" borderId="36" xfId="52" applyFont="1" applyBorder="1" applyAlignment="1" applyProtection="1">
      <alignment horizontal="left" wrapText="1"/>
      <protection locked="0"/>
    </xf>
    <xf numFmtId="44" fontId="21" fillId="0" borderId="31" xfId="52" applyFont="1" applyBorder="1" applyAlignment="1" applyProtection="1">
      <alignment horizontal="left" vertical="top" wrapText="1"/>
      <protection locked="0"/>
    </xf>
    <xf numFmtId="44" fontId="21" fillId="0" borderId="27" xfId="52" applyFont="1" applyBorder="1" applyAlignment="1" applyProtection="1">
      <alignment horizontal="left" wrapText="1"/>
      <protection locked="0"/>
    </xf>
    <xf numFmtId="0" fontId="22" fillId="0" borderId="27" xfId="44" applyFont="1" applyBorder="1" applyAlignment="1">
      <alignment vertical="center" wrapText="1"/>
    </xf>
    <xf numFmtId="0" fontId="22" fillId="0" borderId="29" xfId="43" applyFont="1" applyBorder="1" applyAlignment="1">
      <alignment vertical="center" wrapText="1"/>
    </xf>
    <xf numFmtId="0" fontId="22" fillId="0" borderId="30" xfId="43" applyFont="1" applyBorder="1" applyAlignment="1">
      <alignment vertical="center" wrapText="1"/>
    </xf>
    <xf numFmtId="0" fontId="22" fillId="0" borderId="31" xfId="43" applyFont="1" applyBorder="1" applyAlignment="1">
      <alignment vertical="center" wrapText="1"/>
    </xf>
    <xf numFmtId="0" fontId="22" fillId="0" borderId="27" xfId="43" applyFont="1" applyBorder="1" applyAlignment="1">
      <alignment vertical="center" wrapText="1"/>
    </xf>
    <xf numFmtId="0" fontId="24" fillId="0" borderId="29" xfId="43" applyFont="1" applyBorder="1" applyAlignment="1">
      <alignment horizontal="left" vertical="center"/>
    </xf>
    <xf numFmtId="0" fontId="24" fillId="0" borderId="30" xfId="43" applyFont="1" applyBorder="1" applyAlignment="1">
      <alignment horizontal="left" vertical="center"/>
    </xf>
    <xf numFmtId="0" fontId="24" fillId="0" borderId="31" xfId="43" applyFont="1" applyBorder="1" applyAlignment="1">
      <alignment horizontal="left" vertical="center"/>
    </xf>
  </cellXfs>
  <cellStyles count="5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6" xr:uid="{00000000-0005-0000-0000-00001B000000}"/>
    <cellStyle name="Currency 2" xfId="52" xr:uid="{00000000-0005-0000-0000-00001C000000}"/>
    <cellStyle name="Explanatory Text" xfId="17" builtinId="53" customBuiltin="1"/>
    <cellStyle name="Good" xfId="7" builtinId="26" customBuiltin="1"/>
    <cellStyle name="Heading 1" xfId="3" builtinId="16" customBuiltin="1"/>
    <cellStyle name="Heading 1 2" xfId="47" xr:uid="{00000000-0005-0000-0000-000020000000}"/>
    <cellStyle name="Heading 1 2 2" xfId="51" xr:uid="{00000000-0005-0000-0000-000021000000}"/>
    <cellStyle name="Heading 2" xfId="4" builtinId="17" customBuiltin="1"/>
    <cellStyle name="Heading 2 2" xfId="48" xr:uid="{00000000-0005-0000-0000-000023000000}"/>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5" xr:uid="{00000000-0005-0000-0000-00002A000000}"/>
    <cellStyle name="Normal 3" xfId="49" xr:uid="{00000000-0005-0000-0000-00002B000000}"/>
    <cellStyle name="Normal 3 3" xfId="44" xr:uid="{00000000-0005-0000-0000-00002C000000}"/>
    <cellStyle name="Normal 6" xfId="43" xr:uid="{00000000-0005-0000-0000-00002D000000}"/>
    <cellStyle name="Note" xfId="16" builtinId="10" customBuiltin="1"/>
    <cellStyle name="OS BLOCK OUT" xfId="50" xr:uid="{00000000-0005-0000-0000-00002F000000}"/>
    <cellStyle name="OS BODY 2 2" xfId="54" xr:uid="{00000000-0005-0000-0000-000030000000}"/>
    <cellStyle name="Output" xfId="11" builtinId="21" customBuiltin="1"/>
    <cellStyle name="Percent" xfId="1" builtinId="5"/>
    <cellStyle name="subtotal 2" xfId="53" xr:uid="{00000000-0005-0000-0000-000033000000}"/>
    <cellStyle name="Title" xfId="2" builtinId="15" customBuiltin="1"/>
    <cellStyle name="Total" xfId="18" builtinId="25" customBuiltin="1"/>
    <cellStyle name="Warning Text" xfId="15" builtinId="11" customBuiltin="1"/>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kdmqf.sharepoint.com/Shared%20Documents/Projects/K888_Constitution%20Hill%20-%20Peoples%20Park/5.%20Bill%20Production/5c.%20BoQ/CONHILL%20LANDSCAPE%20BOQ%20PH2%202020.04.02%20Rev.%2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space.sharepoint.com/teams/EM_PARKS/UKUSUKA/Shared%20Documents/COST/PHASE%202/EMM_USP_BOQ_PH2_DBS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TOKOZA%20SHILAKWE\04%20DOCUMENTATION\COST\CoE.Cost.Estimate%20Shilakw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2017.EMP%20PALM%20RIDGE%20X2%20PARK\05%20CONSTRUCTION\COST\CERTIFICATES\PalmRidge.Ws05.Cost.Certificate%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SCAPE BOQ"/>
      <sheetName val="SUM"/>
      <sheetName val="ACAD"/>
      <sheetName val="Bill 2_New Rates"/>
      <sheetName val="Bill 1_Original Qtys"/>
      <sheetName val="Bill 2_Reduced Qtys"/>
    </sheetNames>
    <sheetDataSet>
      <sheetData sheetId="0"/>
      <sheetData sheetId="1">
        <row r="1">
          <cell r="A1" t="str">
            <v>DESCRIPTION</v>
          </cell>
          <cell r="B1" t="str">
            <v>QTY.SUM</v>
          </cell>
        </row>
        <row r="2">
          <cell r="A2" t="str">
            <v>Planting area</v>
          </cell>
          <cell r="B2">
            <v>6995.2</v>
          </cell>
        </row>
        <row r="3">
          <cell r="A3" t="str">
            <v>Paving area</v>
          </cell>
          <cell r="B3">
            <v>3433.85</v>
          </cell>
        </row>
        <row r="4">
          <cell r="A4" t="str">
            <v>Paving edge</v>
          </cell>
          <cell r="B4">
            <v>454.31</v>
          </cell>
        </row>
        <row r="5">
          <cell r="A5" t="str">
            <v xml:space="preserve">Street furniture </v>
          </cell>
          <cell r="B5">
            <v>0</v>
          </cell>
        </row>
        <row r="6">
          <cell r="A6" t="str">
            <v>Groundcovers</v>
          </cell>
          <cell r="B6">
            <v>127.7</v>
          </cell>
        </row>
        <row r="7">
          <cell r="A7" t="str">
            <v xml:space="preserve">Street furniture </v>
          </cell>
          <cell r="B7">
            <v>0</v>
          </cell>
        </row>
        <row r="8">
          <cell r="A8" t="str">
            <v>G5</v>
          </cell>
          <cell r="B8">
            <v>0</v>
          </cell>
        </row>
        <row r="9">
          <cell r="A9" t="str">
            <v>AG DRAIN</v>
          </cell>
          <cell r="B9">
            <v>0</v>
          </cell>
        </row>
      </sheetData>
      <sheetData sheetId="2">
        <row r="1">
          <cell r="A1" t="str">
            <v xml:space="preserve"> CODE_LAYER</v>
          </cell>
          <cell r="B1" t="str">
            <v xml:space="preserve"> LAYER</v>
          </cell>
          <cell r="C1" t="str">
            <v xml:space="preserve"> CODE</v>
          </cell>
          <cell r="D1" t="str">
            <v xml:space="preserve"> SORT</v>
          </cell>
          <cell r="E1" t="str">
            <v xml:space="preserve"> UNITS_MEASURED</v>
          </cell>
          <cell r="F1" t="str">
            <v xml:space="preserve"> QTY_MEASURE</v>
          </cell>
          <cell r="G1" t="str">
            <v xml:space="preserve"> HEIGHT</v>
          </cell>
          <cell r="H1" t="str">
            <v xml:space="preserve"> WIDTH</v>
          </cell>
          <cell r="I1" t="str">
            <v xml:space="preserve"> SIDES</v>
          </cell>
          <cell r="J1" t="str">
            <v>TOTAL</v>
          </cell>
          <cell r="K1" t="str">
            <v xml:space="preserve"> BOQ_UNITS</v>
          </cell>
        </row>
        <row r="2">
          <cell r="A2" t="str">
            <v>La_Q.Bld.Terrace 330x500._</v>
          </cell>
          <cell r="B2" t="str">
            <v xml:space="preserve"> La_Q.Bld.Terrace 330x500</v>
          </cell>
          <cell r="C2" t="str">
            <v xml:space="preserve"> </v>
          </cell>
          <cell r="D2" t="str">
            <v xml:space="preserve"> </v>
          </cell>
          <cell r="E2" t="str">
            <v xml:space="preserve"> (m)</v>
          </cell>
          <cell r="F2" t="str">
            <v xml:space="preserve"> 319.36</v>
          </cell>
          <cell r="G2">
            <v>1</v>
          </cell>
          <cell r="H2">
            <v>1</v>
          </cell>
          <cell r="I2">
            <v>1</v>
          </cell>
          <cell r="J2">
            <v>319.36</v>
          </cell>
          <cell r="K2" t="str">
            <v xml:space="preserve"> </v>
          </cell>
        </row>
        <row r="3">
          <cell r="A3" t="str">
            <v>La_Q.Gate._</v>
          </cell>
          <cell r="B3" t="str">
            <v xml:space="preserve"> La_Q.Gate</v>
          </cell>
          <cell r="C3" t="str">
            <v xml:space="preserve"> </v>
          </cell>
          <cell r="D3" t="str">
            <v xml:space="preserve"> </v>
          </cell>
          <cell r="E3" t="str">
            <v xml:space="preserve"> (m)</v>
          </cell>
          <cell r="F3" t="str">
            <v xml:space="preserve"> 5.64</v>
          </cell>
          <cell r="G3">
            <v>1</v>
          </cell>
          <cell r="H3">
            <v>1</v>
          </cell>
          <cell r="I3">
            <v>1</v>
          </cell>
          <cell r="J3">
            <v>5.64</v>
          </cell>
          <cell r="K3" t="str">
            <v xml:space="preserve"> </v>
          </cell>
        </row>
        <row r="4">
          <cell r="A4" t="str">
            <v>La_Q.Gravel._</v>
          </cell>
          <cell r="B4" t="str">
            <v xml:space="preserve"> La_Q.Gravel</v>
          </cell>
          <cell r="C4" t="str">
            <v xml:space="preserve"> </v>
          </cell>
          <cell r="D4" t="str">
            <v xml:space="preserve"> </v>
          </cell>
          <cell r="E4" t="str">
            <v xml:space="preserve"> m2</v>
          </cell>
          <cell r="F4" t="str">
            <v xml:space="preserve"> 17.89</v>
          </cell>
          <cell r="G4">
            <v>1</v>
          </cell>
          <cell r="H4">
            <v>1</v>
          </cell>
          <cell r="I4">
            <v>1</v>
          </cell>
          <cell r="J4">
            <v>17.89</v>
          </cell>
          <cell r="K4" t="str">
            <v xml:space="preserve"> </v>
          </cell>
        </row>
        <row r="5">
          <cell r="A5" t="str">
            <v>La_Q.Handrail._</v>
          </cell>
          <cell r="B5" t="str">
            <v xml:space="preserve"> La_Q.Handrail</v>
          </cell>
          <cell r="C5" t="str">
            <v xml:space="preserve"> </v>
          </cell>
          <cell r="D5" t="str">
            <v xml:space="preserve"> </v>
          </cell>
          <cell r="E5" t="str">
            <v xml:space="preserve"> (m)</v>
          </cell>
          <cell r="F5" t="str">
            <v xml:space="preserve"> 289.08</v>
          </cell>
          <cell r="G5">
            <v>1</v>
          </cell>
          <cell r="H5">
            <v>1</v>
          </cell>
          <cell r="I5">
            <v>1</v>
          </cell>
          <cell r="J5">
            <v>289.08</v>
          </cell>
          <cell r="K5" t="str">
            <v xml:space="preserve"> </v>
          </cell>
        </row>
        <row r="6">
          <cell r="A6" t="str">
            <v>La_Q.Pav.Existing._</v>
          </cell>
          <cell r="B6" t="str">
            <v xml:space="preserve"> La_Q.Pav.Existing</v>
          </cell>
          <cell r="C6" t="str">
            <v xml:space="preserve"> </v>
          </cell>
          <cell r="D6" t="str">
            <v xml:space="preserve"> </v>
          </cell>
          <cell r="E6" t="str">
            <v xml:space="preserve"> m2</v>
          </cell>
          <cell r="F6" t="str">
            <v xml:space="preserve"> 1154.55</v>
          </cell>
          <cell r="G6">
            <v>1</v>
          </cell>
          <cell r="H6">
            <v>1</v>
          </cell>
          <cell r="I6">
            <v>1</v>
          </cell>
          <cell r="J6">
            <v>1154.55</v>
          </cell>
          <cell r="K6" t="str">
            <v xml:space="preserve"> </v>
          </cell>
        </row>
        <row r="7">
          <cell r="A7" t="str">
            <v>La_Q.Pav.Ped.Cobble (m)._</v>
          </cell>
          <cell r="B7" t="str">
            <v xml:space="preserve"> La_Q.Pav.Ped.Cobble (m)</v>
          </cell>
          <cell r="C7" t="str">
            <v xml:space="preserve"> </v>
          </cell>
          <cell r="D7" t="str">
            <v xml:space="preserve"> </v>
          </cell>
          <cell r="E7" t="str">
            <v xml:space="preserve"> (m)</v>
          </cell>
          <cell r="F7" t="str">
            <v xml:space="preserve"> 155.84</v>
          </cell>
          <cell r="G7">
            <v>1</v>
          </cell>
          <cell r="H7">
            <v>1</v>
          </cell>
          <cell r="I7">
            <v>1</v>
          </cell>
          <cell r="J7">
            <v>155.84</v>
          </cell>
          <cell r="K7" t="str">
            <v xml:space="preserve"> </v>
          </cell>
        </row>
        <row r="8">
          <cell r="A8" t="str">
            <v>La_Q.Pav.Ped.Cobble._</v>
          </cell>
          <cell r="B8" t="str">
            <v xml:space="preserve"> La_Q.Pav.Ped.Cobble</v>
          </cell>
          <cell r="C8" t="str">
            <v xml:space="preserve"> </v>
          </cell>
          <cell r="D8" t="str">
            <v xml:space="preserve"> </v>
          </cell>
          <cell r="E8" t="str">
            <v xml:space="preserve"> m2</v>
          </cell>
          <cell r="F8" t="str">
            <v xml:space="preserve"> 95.02</v>
          </cell>
          <cell r="G8">
            <v>1</v>
          </cell>
          <cell r="H8">
            <v>1</v>
          </cell>
          <cell r="I8">
            <v>1</v>
          </cell>
          <cell r="J8">
            <v>95.02</v>
          </cell>
          <cell r="K8" t="str">
            <v xml:space="preserve"> </v>
          </cell>
        </row>
        <row r="9">
          <cell r="A9" t="str">
            <v>La_Q.Pav.Stairs (200)._</v>
          </cell>
          <cell r="B9" t="str">
            <v xml:space="preserve"> La_Q.Pav.Stairs (200)</v>
          </cell>
          <cell r="C9" t="str">
            <v xml:space="preserve"> </v>
          </cell>
          <cell r="D9" t="str">
            <v xml:space="preserve"> </v>
          </cell>
          <cell r="E9" t="str">
            <v xml:space="preserve"> (m)</v>
          </cell>
          <cell r="F9" t="str">
            <v xml:space="preserve"> 518.54</v>
          </cell>
          <cell r="G9">
            <v>1</v>
          </cell>
          <cell r="H9">
            <v>1</v>
          </cell>
          <cell r="I9">
            <v>1</v>
          </cell>
          <cell r="J9">
            <v>518.54</v>
          </cell>
          <cell r="K9" t="str">
            <v xml:space="preserve"> </v>
          </cell>
        </row>
        <row r="10">
          <cell r="A10" t="str">
            <v>La_Q.Pav.Type 2. Paving 60mm._</v>
          </cell>
          <cell r="B10" t="str">
            <v xml:space="preserve"> La_Q.Pav.Type 2. Paving 60mm</v>
          </cell>
          <cell r="C10" t="str">
            <v xml:space="preserve"> </v>
          </cell>
          <cell r="D10" t="str">
            <v xml:space="preserve"> </v>
          </cell>
          <cell r="E10" t="str">
            <v xml:space="preserve"> m2</v>
          </cell>
          <cell r="F10" t="str">
            <v xml:space="preserve"> 1509.9</v>
          </cell>
          <cell r="G10">
            <v>1</v>
          </cell>
          <cell r="H10">
            <v>1</v>
          </cell>
          <cell r="I10">
            <v>1</v>
          </cell>
          <cell r="J10">
            <v>1509.9</v>
          </cell>
          <cell r="K10" t="str">
            <v xml:space="preserve"> </v>
          </cell>
        </row>
        <row r="11">
          <cell r="A11" t="str">
            <v>La_Q.Retaining 2m._</v>
          </cell>
          <cell r="B11" t="str">
            <v xml:space="preserve"> La_Q.Retaining 2m</v>
          </cell>
          <cell r="C11" t="str">
            <v xml:space="preserve"> </v>
          </cell>
          <cell r="D11" t="str">
            <v xml:space="preserve"> </v>
          </cell>
          <cell r="E11" t="str">
            <v xml:space="preserve"> (m)</v>
          </cell>
          <cell r="F11" t="str">
            <v xml:space="preserve"> 117.15</v>
          </cell>
          <cell r="G11">
            <v>1</v>
          </cell>
          <cell r="H11">
            <v>1</v>
          </cell>
          <cell r="I11">
            <v>1</v>
          </cell>
          <cell r="J11">
            <v>117.15</v>
          </cell>
          <cell r="K11" t="str">
            <v xml:space="preserve"> </v>
          </cell>
        </row>
        <row r="12">
          <cell r="A12" t="str">
            <v>La_Q.RetainingWallEmbakment._</v>
          </cell>
          <cell r="B12" t="str">
            <v xml:space="preserve"> La_Q.RetainingWallEmbakment</v>
          </cell>
          <cell r="C12" t="str">
            <v xml:space="preserve"> </v>
          </cell>
          <cell r="D12" t="str">
            <v xml:space="preserve"> </v>
          </cell>
          <cell r="E12" t="str">
            <v xml:space="preserve"> (m)</v>
          </cell>
          <cell r="F12" t="str">
            <v xml:space="preserve"> 93.69</v>
          </cell>
          <cell r="G12">
            <v>1</v>
          </cell>
          <cell r="H12">
            <v>1</v>
          </cell>
          <cell r="I12">
            <v>1</v>
          </cell>
          <cell r="J12">
            <v>93.69</v>
          </cell>
          <cell r="K12" t="str">
            <v xml:space="preserve"> </v>
          </cell>
        </row>
        <row r="13">
          <cell r="A13" t="str">
            <v>La_Q.Str..StoneSloping._</v>
          </cell>
          <cell r="B13" t="str">
            <v xml:space="preserve"> La_Q.Str..StoneSloping</v>
          </cell>
          <cell r="C13" t="str">
            <v xml:space="preserve"> </v>
          </cell>
          <cell r="D13" t="str">
            <v xml:space="preserve"> </v>
          </cell>
          <cell r="E13" t="str">
            <v xml:space="preserve"> (m)</v>
          </cell>
          <cell r="F13" t="str">
            <v xml:space="preserve"> 95.73</v>
          </cell>
          <cell r="G13">
            <v>1</v>
          </cell>
          <cell r="H13">
            <v>1</v>
          </cell>
          <cell r="I13">
            <v>1</v>
          </cell>
          <cell r="J13">
            <v>95.73</v>
          </cell>
          <cell r="K13" t="str">
            <v xml:space="preserve"> </v>
          </cell>
        </row>
        <row r="14">
          <cell r="A14" t="str">
            <v>La_Q.Str.Wall.Seating 800x600._</v>
          </cell>
          <cell r="B14" t="str">
            <v xml:space="preserve"> La_Q.Str.Wall.Seating 800x600</v>
          </cell>
          <cell r="C14" t="str">
            <v xml:space="preserve"> </v>
          </cell>
          <cell r="D14" t="str">
            <v xml:space="preserve"> </v>
          </cell>
          <cell r="E14" t="str">
            <v xml:space="preserve"> (m)</v>
          </cell>
          <cell r="F14" t="str">
            <v xml:space="preserve"> 94.18</v>
          </cell>
          <cell r="G14">
            <v>1</v>
          </cell>
          <cell r="H14">
            <v>1</v>
          </cell>
          <cell r="I14">
            <v>1</v>
          </cell>
          <cell r="J14">
            <v>94.18</v>
          </cell>
          <cell r="K14" t="str">
            <v xml:space="preserve"> </v>
          </cell>
        </row>
        <row r="15">
          <cell r="A15" t="str">
            <v>La_Q.Veg.Gc.1._</v>
          </cell>
          <cell r="B15" t="str">
            <v xml:space="preserve"> La_Q.Veg.Gc.1</v>
          </cell>
          <cell r="C15" t="str">
            <v xml:space="preserve"> </v>
          </cell>
          <cell r="D15" t="str">
            <v xml:space="preserve"> </v>
          </cell>
          <cell r="E15" t="str">
            <v xml:space="preserve"> m2</v>
          </cell>
          <cell r="F15" t="str">
            <v xml:space="preserve"> 127.7</v>
          </cell>
          <cell r="G15">
            <v>1</v>
          </cell>
          <cell r="H15">
            <v>1</v>
          </cell>
          <cell r="I15">
            <v>1</v>
          </cell>
          <cell r="J15">
            <v>127.7</v>
          </cell>
          <cell r="K15" t="str">
            <v xml:space="preserve"> </v>
          </cell>
        </row>
        <row r="16">
          <cell r="A16" t="str">
            <v>La_Q.Veg.Lawn.1._</v>
          </cell>
          <cell r="B16" t="str">
            <v xml:space="preserve"> La_Q.Veg.Lawn.1</v>
          </cell>
          <cell r="C16" t="str">
            <v xml:space="preserve"> </v>
          </cell>
          <cell r="D16" t="str">
            <v xml:space="preserve"> </v>
          </cell>
          <cell r="E16" t="str">
            <v xml:space="preserve"> m2</v>
          </cell>
          <cell r="F16" t="str">
            <v xml:space="preserve"> 6995.2</v>
          </cell>
          <cell r="G16">
            <v>1</v>
          </cell>
          <cell r="H16">
            <v>1</v>
          </cell>
          <cell r="I16">
            <v>1</v>
          </cell>
          <cell r="J16">
            <v>6995.2</v>
          </cell>
          <cell r="K16" t="str">
            <v xml:space="preserve"> </v>
          </cell>
        </row>
        <row r="17">
          <cell r="A17" t="str">
            <v>La_Q_Edg.TypeA._</v>
          </cell>
          <cell r="B17" t="str">
            <v xml:space="preserve"> La_Q_Edg.TypeA</v>
          </cell>
          <cell r="C17" t="str">
            <v xml:space="preserve"> </v>
          </cell>
          <cell r="D17" t="str">
            <v xml:space="preserve"> </v>
          </cell>
          <cell r="E17" t="str">
            <v xml:space="preserve"> (m)</v>
          </cell>
          <cell r="F17" t="str">
            <v xml:space="preserve"> 454.31</v>
          </cell>
          <cell r="G17">
            <v>1</v>
          </cell>
          <cell r="H17">
            <v>1</v>
          </cell>
          <cell r="I17">
            <v>1</v>
          </cell>
          <cell r="J17">
            <v>454.31</v>
          </cell>
          <cell r="K17" t="str">
            <v xml:space="preserve"> </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Measured"/>
      <sheetName val="measured2"/>
      <sheetName val="Formulas"/>
      <sheetName val="BIDDER6,7,10"/>
    </sheetNames>
    <sheetDataSet>
      <sheetData sheetId="0"/>
      <sheetData sheetId="1">
        <row r="100">
          <cell r="E100">
            <v>25000</v>
          </cell>
        </row>
        <row r="101">
          <cell r="E101">
            <v>25000</v>
          </cell>
        </row>
        <row r="107">
          <cell r="E107">
            <v>250</v>
          </cell>
        </row>
        <row r="109">
          <cell r="E109">
            <v>25</v>
          </cell>
        </row>
        <row r="110">
          <cell r="E110">
            <v>25</v>
          </cell>
        </row>
        <row r="124">
          <cell r="E124">
            <v>250</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_A"/>
      <sheetName val="Summary_B"/>
      <sheetName val="ESTIMATE"/>
      <sheetName val="ACAD"/>
      <sheetName val="ACAD.QTY"/>
      <sheetName val="QTY SUMMARY"/>
    </sheetNames>
    <sheetDataSet>
      <sheetData sheetId="0" refreshError="1"/>
      <sheetData sheetId="1" refreshError="1"/>
      <sheetData sheetId="2" refreshError="1"/>
      <sheetData sheetId="3" refreshError="1"/>
      <sheetData sheetId="4" refreshError="1"/>
      <sheetData sheetId="5">
        <row r="7">
          <cell r="B7">
            <v>79251.929999999993</v>
          </cell>
        </row>
        <row r="18">
          <cell r="B18">
            <v>443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
      <sheetName val="RATE"/>
      <sheetName val="MEASUREMENTS"/>
      <sheetName val="ACAD"/>
      <sheetName val="SUMMARY"/>
      <sheetName val="BOQ"/>
      <sheetName val="CERT (12)"/>
      <sheetName val="CERT (11)"/>
      <sheetName val="CERT (10)"/>
      <sheetName val="CERT (9)"/>
      <sheetName val="CERT (8)"/>
      <sheetName val="CERT (7)"/>
      <sheetName val="CERT (6)"/>
      <sheetName val="CERT (5)"/>
      <sheetName val="CERT (4)"/>
      <sheetName val="CERT (3)"/>
      <sheetName val="CERT (2)"/>
      <sheetName val="CERT 1"/>
      <sheetName val="DETAILS LIST"/>
    </sheetNames>
    <sheetDataSet>
      <sheetData sheetId="0" refreshError="1"/>
      <sheetData sheetId="1">
        <row r="199">
          <cell r="D199">
            <v>88</v>
          </cell>
        </row>
        <row r="239">
          <cell r="D239">
            <v>263.18</v>
          </cell>
        </row>
        <row r="411">
          <cell r="D411">
            <v>1250</v>
          </cell>
        </row>
        <row r="412">
          <cell r="D412">
            <v>65</v>
          </cell>
        </row>
        <row r="574">
          <cell r="D574">
            <v>1250</v>
          </cell>
        </row>
        <row r="578">
          <cell r="D578">
            <v>265</v>
          </cell>
        </row>
        <row r="597">
          <cell r="D597">
            <v>160</v>
          </cell>
        </row>
        <row r="607">
          <cell r="D607">
            <v>180</v>
          </cell>
        </row>
        <row r="624">
          <cell r="D624">
            <v>200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004"/>
  <sheetViews>
    <sheetView tabSelected="1" workbookViewId="0"/>
  </sheetViews>
  <sheetFormatPr defaultRowHeight="13.5" x14ac:dyDescent="0.25"/>
  <cols>
    <col min="1" max="1" width="9.140625" style="29"/>
    <col min="2" max="2" width="56.140625" style="1" customWidth="1"/>
    <col min="3" max="3" width="9.140625" style="22"/>
    <col min="4" max="4" width="9.140625" style="41"/>
    <col min="5" max="6" width="12.7109375" style="2" customWidth="1"/>
  </cols>
  <sheetData>
    <row r="1" spans="1:6" x14ac:dyDescent="0.25">
      <c r="A1" s="33" t="s">
        <v>473</v>
      </c>
    </row>
    <row r="2" spans="1:6" ht="14.25" thickBot="1" x14ac:dyDescent="0.3"/>
    <row r="3" spans="1:6" s="3" customFormat="1" thickBot="1" x14ac:dyDescent="0.3">
      <c r="A3" s="15" t="s">
        <v>1</v>
      </c>
      <c r="B3" s="16" t="s">
        <v>2</v>
      </c>
      <c r="C3" s="17" t="s">
        <v>3</v>
      </c>
      <c r="D3" s="18" t="s">
        <v>4</v>
      </c>
      <c r="E3" s="19" t="s">
        <v>5</v>
      </c>
      <c r="F3" s="20" t="s">
        <v>6</v>
      </c>
    </row>
    <row r="4" spans="1:6" x14ac:dyDescent="0.25">
      <c r="A4" s="30"/>
      <c r="B4" s="12"/>
      <c r="C4" s="23"/>
      <c r="D4" s="42"/>
      <c r="E4" s="47"/>
      <c r="F4" s="14"/>
    </row>
    <row r="5" spans="1:6" x14ac:dyDescent="0.25">
      <c r="A5" s="31"/>
      <c r="B5" s="7" t="s">
        <v>7</v>
      </c>
      <c r="C5" s="24"/>
      <c r="D5" s="24"/>
      <c r="E5" s="46"/>
      <c r="F5" s="6"/>
    </row>
    <row r="6" spans="1:6" x14ac:dyDescent="0.25">
      <c r="A6" s="31"/>
      <c r="B6" s="4"/>
      <c r="C6" s="24"/>
      <c r="D6" s="34"/>
      <c r="E6" s="46"/>
      <c r="F6" s="6"/>
    </row>
    <row r="7" spans="1:6" x14ac:dyDescent="0.25">
      <c r="A7" s="31"/>
      <c r="B7" s="7" t="s">
        <v>8</v>
      </c>
      <c r="C7" s="24"/>
      <c r="D7" s="24"/>
      <c r="E7" s="46"/>
      <c r="F7" s="6"/>
    </row>
    <row r="8" spans="1:6" x14ac:dyDescent="0.25">
      <c r="A8" s="31"/>
      <c r="B8" s="4"/>
      <c r="C8" s="24"/>
      <c r="D8" s="34"/>
      <c r="E8" s="46"/>
      <c r="F8" s="6"/>
    </row>
    <row r="9" spans="1:6" x14ac:dyDescent="0.25">
      <c r="A9" s="31"/>
      <c r="B9" s="7" t="s">
        <v>9</v>
      </c>
      <c r="C9" s="24"/>
      <c r="D9" s="24"/>
      <c r="E9" s="46"/>
      <c r="F9" s="6"/>
    </row>
    <row r="10" spans="1:6" x14ac:dyDescent="0.25">
      <c r="A10" s="31"/>
      <c r="B10" s="4"/>
      <c r="C10" s="24"/>
      <c r="D10" s="34"/>
      <c r="E10" s="46"/>
      <c r="F10" s="6"/>
    </row>
    <row r="11" spans="1:6" x14ac:dyDescent="0.25">
      <c r="A11" s="31"/>
      <c r="B11" s="7" t="s">
        <v>10</v>
      </c>
      <c r="C11" s="24"/>
      <c r="D11" s="24"/>
      <c r="E11" s="46"/>
      <c r="F11" s="6"/>
    </row>
    <row r="12" spans="1:6" x14ac:dyDescent="0.25">
      <c r="A12" s="31"/>
      <c r="B12" s="4"/>
      <c r="C12" s="24"/>
      <c r="D12" s="34"/>
      <c r="E12" s="46"/>
      <c r="F12" s="6"/>
    </row>
    <row r="13" spans="1:6" ht="54" x14ac:dyDescent="0.25">
      <c r="A13" s="31"/>
      <c r="B13" s="4" t="s">
        <v>11</v>
      </c>
      <c r="C13" s="24"/>
      <c r="D13" s="24"/>
      <c r="E13" s="46"/>
      <c r="F13" s="6"/>
    </row>
    <row r="14" spans="1:6" x14ac:dyDescent="0.25">
      <c r="A14" s="31"/>
      <c r="B14" s="4"/>
      <c r="C14" s="24"/>
      <c r="D14" s="34"/>
      <c r="E14" s="46"/>
      <c r="F14" s="6"/>
    </row>
    <row r="15" spans="1:6" ht="27" x14ac:dyDescent="0.25">
      <c r="A15" s="31"/>
      <c r="B15" s="4" t="s">
        <v>12</v>
      </c>
      <c r="C15" s="24"/>
      <c r="D15" s="24"/>
      <c r="E15" s="46"/>
      <c r="F15" s="6"/>
    </row>
    <row r="16" spans="1:6" x14ac:dyDescent="0.25">
      <c r="A16" s="31"/>
      <c r="B16" s="4"/>
      <c r="C16" s="24"/>
      <c r="D16" s="34"/>
      <c r="E16" s="46"/>
      <c r="F16" s="6"/>
    </row>
    <row r="17" spans="1:6" ht="67.5" x14ac:dyDescent="0.25">
      <c r="A17" s="31"/>
      <c r="B17" s="4" t="s">
        <v>13</v>
      </c>
      <c r="C17" s="24"/>
      <c r="D17" s="24"/>
      <c r="E17" s="46"/>
      <c r="F17" s="6"/>
    </row>
    <row r="18" spans="1:6" x14ac:dyDescent="0.25">
      <c r="A18" s="31"/>
      <c r="B18" s="4"/>
      <c r="C18" s="24"/>
      <c r="D18" s="34"/>
      <c r="E18" s="46"/>
      <c r="F18" s="6"/>
    </row>
    <row r="19" spans="1:6" ht="40.5" x14ac:dyDescent="0.25">
      <c r="A19" s="31"/>
      <c r="B19" s="4" t="s">
        <v>14</v>
      </c>
      <c r="C19" s="24"/>
      <c r="D19" s="24"/>
      <c r="E19" s="46"/>
      <c r="F19" s="6"/>
    </row>
    <row r="20" spans="1:6" x14ac:dyDescent="0.25">
      <c r="A20" s="31"/>
      <c r="B20" s="4"/>
      <c r="C20" s="24"/>
      <c r="D20" s="34"/>
      <c r="E20" s="46"/>
      <c r="F20" s="6"/>
    </row>
    <row r="21" spans="1:6" ht="40.5" x14ac:dyDescent="0.25">
      <c r="A21" s="31"/>
      <c r="B21" s="4" t="s">
        <v>15</v>
      </c>
      <c r="C21" s="24"/>
      <c r="D21" s="24"/>
      <c r="E21" s="46"/>
      <c r="F21" s="6"/>
    </row>
    <row r="22" spans="1:6" x14ac:dyDescent="0.25">
      <c r="A22" s="31"/>
      <c r="B22" s="4"/>
      <c r="C22" s="24"/>
      <c r="D22" s="34"/>
      <c r="E22" s="46"/>
      <c r="F22" s="6"/>
    </row>
    <row r="23" spans="1:6" ht="27" x14ac:dyDescent="0.25">
      <c r="A23" s="31"/>
      <c r="B23" s="4" t="s">
        <v>16</v>
      </c>
      <c r="C23" s="24"/>
      <c r="D23" s="24"/>
      <c r="E23" s="46"/>
      <c r="F23" s="6"/>
    </row>
    <row r="24" spans="1:6" x14ac:dyDescent="0.25">
      <c r="A24" s="31"/>
      <c r="B24" s="4"/>
      <c r="C24" s="24"/>
      <c r="D24" s="34"/>
      <c r="E24" s="46"/>
      <c r="F24" s="6"/>
    </row>
    <row r="25" spans="1:6" ht="94.5" x14ac:dyDescent="0.25">
      <c r="A25" s="31"/>
      <c r="B25" s="4" t="s">
        <v>17</v>
      </c>
      <c r="C25" s="24"/>
      <c r="D25" s="24"/>
      <c r="E25" s="46"/>
      <c r="F25" s="6"/>
    </row>
    <row r="26" spans="1:6" x14ac:dyDescent="0.25">
      <c r="A26" s="31"/>
      <c r="B26" s="4"/>
      <c r="C26" s="24"/>
      <c r="D26" s="34"/>
      <c r="E26" s="46"/>
      <c r="F26" s="6"/>
    </row>
    <row r="27" spans="1:6" x14ac:dyDescent="0.25">
      <c r="A27" s="31"/>
      <c r="B27" s="7" t="s">
        <v>18</v>
      </c>
      <c r="C27" s="24"/>
      <c r="D27" s="24"/>
      <c r="E27" s="46"/>
      <c r="F27" s="6"/>
    </row>
    <row r="28" spans="1:6" x14ac:dyDescent="0.25">
      <c r="A28" s="31"/>
      <c r="B28" s="4"/>
      <c r="C28" s="24"/>
      <c r="D28" s="34"/>
      <c r="E28" s="46"/>
      <c r="F28" s="6"/>
    </row>
    <row r="29" spans="1:6" ht="81" x14ac:dyDescent="0.25">
      <c r="A29" s="31"/>
      <c r="B29" s="4" t="s">
        <v>19</v>
      </c>
      <c r="C29" s="24"/>
      <c r="D29" s="24"/>
      <c r="E29" s="46"/>
      <c r="F29" s="6"/>
    </row>
    <row r="30" spans="1:6" x14ac:dyDescent="0.25">
      <c r="A30" s="31"/>
      <c r="B30" s="4"/>
      <c r="C30" s="24"/>
      <c r="D30" s="34"/>
      <c r="E30" s="46"/>
      <c r="F30" s="6"/>
    </row>
    <row r="31" spans="1:6" ht="67.5" x14ac:dyDescent="0.25">
      <c r="A31" s="31"/>
      <c r="B31" s="4" t="s">
        <v>20</v>
      </c>
      <c r="C31" s="24"/>
      <c r="D31" s="24"/>
      <c r="E31" s="46"/>
      <c r="F31" s="6"/>
    </row>
    <row r="32" spans="1:6" x14ac:dyDescent="0.25">
      <c r="A32" s="31"/>
      <c r="B32" s="4"/>
      <c r="C32" s="24"/>
      <c r="D32" s="34"/>
      <c r="E32" s="46"/>
      <c r="F32" s="6"/>
    </row>
    <row r="33" spans="1:6" ht="67.5" x14ac:dyDescent="0.25">
      <c r="A33" s="31"/>
      <c r="B33" s="4" t="s">
        <v>21</v>
      </c>
      <c r="C33" s="24"/>
      <c r="D33" s="24"/>
      <c r="E33" s="46"/>
      <c r="F33" s="6"/>
    </row>
    <row r="34" spans="1:6" x14ac:dyDescent="0.25">
      <c r="A34" s="31"/>
      <c r="B34" s="4"/>
      <c r="C34" s="24"/>
      <c r="D34" s="34"/>
      <c r="E34" s="46"/>
      <c r="F34" s="6"/>
    </row>
    <row r="35" spans="1:6" x14ac:dyDescent="0.25">
      <c r="A35" s="31"/>
      <c r="B35" s="7" t="s">
        <v>22</v>
      </c>
      <c r="C35" s="24"/>
      <c r="D35" s="24"/>
      <c r="E35" s="46"/>
      <c r="F35" s="6"/>
    </row>
    <row r="36" spans="1:6" x14ac:dyDescent="0.25">
      <c r="A36" s="31"/>
      <c r="B36" s="4"/>
      <c r="C36" s="24"/>
      <c r="D36" s="34"/>
      <c r="E36" s="46"/>
      <c r="F36" s="6"/>
    </row>
    <row r="37" spans="1:6" ht="40.5" x14ac:dyDescent="0.25">
      <c r="A37" s="31"/>
      <c r="B37" s="4" t="s">
        <v>23</v>
      </c>
      <c r="C37" s="24"/>
      <c r="D37" s="24"/>
      <c r="E37" s="46"/>
      <c r="F37" s="6"/>
    </row>
    <row r="38" spans="1:6" x14ac:dyDescent="0.25">
      <c r="A38" s="31"/>
      <c r="B38" s="4"/>
      <c r="C38" s="24"/>
      <c r="D38" s="34"/>
      <c r="E38" s="46"/>
      <c r="F38" s="6"/>
    </row>
    <row r="39" spans="1:6" ht="27" x14ac:dyDescent="0.25">
      <c r="A39" s="31"/>
      <c r="B39" s="4" t="s">
        <v>24</v>
      </c>
      <c r="C39" s="24"/>
      <c r="D39" s="24"/>
      <c r="E39" s="46"/>
      <c r="F39" s="6"/>
    </row>
    <row r="40" spans="1:6" x14ac:dyDescent="0.25">
      <c r="A40" s="31"/>
      <c r="B40" s="4"/>
      <c r="C40" s="24"/>
      <c r="D40" s="34"/>
      <c r="E40" s="46"/>
      <c r="F40" s="6"/>
    </row>
    <row r="41" spans="1:6" ht="27" x14ac:dyDescent="0.25">
      <c r="A41" s="31"/>
      <c r="B41" s="4" t="s">
        <v>25</v>
      </c>
      <c r="C41" s="24"/>
      <c r="D41" s="24"/>
      <c r="E41" s="46"/>
      <c r="F41" s="6"/>
    </row>
    <row r="42" spans="1:6" x14ac:dyDescent="0.25">
      <c r="A42" s="31"/>
      <c r="B42" s="4"/>
      <c r="C42" s="24"/>
      <c r="D42" s="34"/>
      <c r="E42" s="46"/>
      <c r="F42" s="6"/>
    </row>
    <row r="43" spans="1:6" x14ac:dyDescent="0.25">
      <c r="A43" s="31"/>
      <c r="B43" s="7" t="s">
        <v>26</v>
      </c>
      <c r="C43" s="24"/>
      <c r="D43" s="24"/>
      <c r="E43" s="46"/>
      <c r="F43" s="6"/>
    </row>
    <row r="44" spans="1:6" x14ac:dyDescent="0.25">
      <c r="A44" s="31"/>
      <c r="B44" s="4"/>
      <c r="C44" s="24"/>
      <c r="D44" s="34"/>
      <c r="E44" s="46"/>
      <c r="F44" s="6"/>
    </row>
    <row r="45" spans="1:6" ht="81" x14ac:dyDescent="0.25">
      <c r="A45" s="31"/>
      <c r="B45" s="4" t="s">
        <v>441</v>
      </c>
      <c r="C45" s="24"/>
      <c r="D45" s="24"/>
      <c r="E45" s="46"/>
      <c r="F45" s="6"/>
    </row>
    <row r="46" spans="1:6" x14ac:dyDescent="0.25">
      <c r="A46" s="31"/>
      <c r="B46" s="4"/>
      <c r="C46" s="24"/>
      <c r="D46" s="34"/>
      <c r="E46" s="46"/>
      <c r="F46" s="6"/>
    </row>
    <row r="47" spans="1:6" x14ac:dyDescent="0.25">
      <c r="A47" s="31"/>
      <c r="B47" s="7" t="s">
        <v>27</v>
      </c>
      <c r="C47" s="24"/>
      <c r="D47" s="24"/>
      <c r="E47" s="46"/>
      <c r="F47" s="6"/>
    </row>
    <row r="48" spans="1:6" x14ac:dyDescent="0.25">
      <c r="A48" s="31"/>
      <c r="B48" s="4"/>
      <c r="C48" s="24"/>
      <c r="D48" s="34"/>
      <c r="E48" s="46"/>
      <c r="F48" s="6"/>
    </row>
    <row r="49" spans="1:6" x14ac:dyDescent="0.25">
      <c r="A49" s="31"/>
      <c r="B49" s="8" t="s">
        <v>28</v>
      </c>
      <c r="C49" s="24"/>
      <c r="D49" s="24"/>
      <c r="E49" s="46"/>
      <c r="F49" s="6"/>
    </row>
    <row r="50" spans="1:6" x14ac:dyDescent="0.25">
      <c r="A50" s="31"/>
      <c r="B50" s="4"/>
      <c r="C50" s="24"/>
      <c r="D50" s="34"/>
      <c r="E50" s="46"/>
      <c r="F50" s="6"/>
    </row>
    <row r="51" spans="1:6" ht="409.5" x14ac:dyDescent="0.25">
      <c r="A51" s="31">
        <v>1</v>
      </c>
      <c r="B51" s="48" t="s">
        <v>29</v>
      </c>
      <c r="C51" s="24" t="s">
        <v>30</v>
      </c>
      <c r="D51" s="34">
        <v>1</v>
      </c>
      <c r="E51" s="46"/>
      <c r="F51" s="6">
        <f>ROUND($D51*E51,2)</f>
        <v>0</v>
      </c>
    </row>
    <row r="52" spans="1:6" x14ac:dyDescent="0.25">
      <c r="A52" s="31"/>
      <c r="B52" s="48"/>
      <c r="C52" s="24"/>
      <c r="D52" s="34"/>
      <c r="E52" s="46"/>
      <c r="F52" s="6"/>
    </row>
    <row r="53" spans="1:6" ht="27" x14ac:dyDescent="0.25">
      <c r="A53" s="31">
        <v>2</v>
      </c>
      <c r="B53" s="48" t="s">
        <v>31</v>
      </c>
      <c r="C53" s="24" t="s">
        <v>30</v>
      </c>
      <c r="D53" s="34">
        <v>1</v>
      </c>
      <c r="E53" s="46"/>
      <c r="F53" s="6">
        <f>ROUND($D53*E53,2)</f>
        <v>0</v>
      </c>
    </row>
    <row r="54" spans="1:6" x14ac:dyDescent="0.25">
      <c r="A54" s="31"/>
      <c r="B54" s="48"/>
      <c r="C54" s="24"/>
      <c r="D54" s="34"/>
      <c r="E54" s="46"/>
      <c r="F54" s="6"/>
    </row>
    <row r="55" spans="1:6" ht="27" x14ac:dyDescent="0.25">
      <c r="A55" s="31">
        <v>3</v>
      </c>
      <c r="B55" s="48" t="s">
        <v>32</v>
      </c>
      <c r="C55" s="24" t="s">
        <v>30</v>
      </c>
      <c r="D55" s="34">
        <v>1</v>
      </c>
      <c r="E55" s="46"/>
      <c r="F55" s="6">
        <f>ROUND($D55*E55,2)</f>
        <v>0</v>
      </c>
    </row>
    <row r="56" spans="1:6" x14ac:dyDescent="0.25">
      <c r="A56" s="31"/>
      <c r="B56" s="48"/>
      <c r="C56" s="24"/>
      <c r="D56" s="34"/>
      <c r="E56" s="46"/>
      <c r="F56" s="6"/>
    </row>
    <row r="57" spans="1:6" ht="27" x14ac:dyDescent="0.25">
      <c r="A57" s="31">
        <v>4</v>
      </c>
      <c r="B57" s="48" t="s">
        <v>33</v>
      </c>
      <c r="C57" s="24" t="s">
        <v>30</v>
      </c>
      <c r="D57" s="34">
        <v>1</v>
      </c>
      <c r="E57" s="46"/>
      <c r="F57" s="6">
        <f>ROUND($D57*E57,2)</f>
        <v>0</v>
      </c>
    </row>
    <row r="58" spans="1:6" x14ac:dyDescent="0.25">
      <c r="A58" s="31"/>
      <c r="B58" s="48"/>
      <c r="C58" s="24"/>
      <c r="D58" s="34"/>
      <c r="E58" s="46"/>
      <c r="F58" s="6"/>
    </row>
    <row r="59" spans="1:6" ht="175.5" x14ac:dyDescent="0.25">
      <c r="A59" s="31">
        <v>5</v>
      </c>
      <c r="B59" s="48" t="s">
        <v>34</v>
      </c>
      <c r="C59" s="24" t="s">
        <v>30</v>
      </c>
      <c r="D59" s="34">
        <v>1</v>
      </c>
      <c r="E59" s="46"/>
      <c r="F59" s="6">
        <f>ROUND($D59*E59,2)</f>
        <v>0</v>
      </c>
    </row>
    <row r="60" spans="1:6" x14ac:dyDescent="0.25">
      <c r="A60" s="31"/>
      <c r="B60" s="48"/>
      <c r="C60" s="24"/>
      <c r="D60" s="34"/>
      <c r="E60" s="46"/>
      <c r="F60" s="6"/>
    </row>
    <row r="61" spans="1:6" ht="81" x14ac:dyDescent="0.25">
      <c r="A61" s="31">
        <v>6</v>
      </c>
      <c r="B61" s="48" t="s">
        <v>35</v>
      </c>
      <c r="C61" s="25"/>
      <c r="D61" s="43"/>
      <c r="E61" s="46"/>
      <c r="F61" s="6"/>
    </row>
    <row r="62" spans="1:6" x14ac:dyDescent="0.25">
      <c r="A62" s="31"/>
      <c r="B62" s="48"/>
      <c r="C62" s="25"/>
      <c r="D62" s="43"/>
      <c r="E62" s="46"/>
      <c r="F62" s="6"/>
    </row>
    <row r="63" spans="1:6" x14ac:dyDescent="0.25">
      <c r="A63" s="31"/>
      <c r="B63" s="48" t="s">
        <v>36</v>
      </c>
      <c r="C63" s="25"/>
      <c r="D63" s="43"/>
      <c r="E63" s="46"/>
      <c r="F63" s="6"/>
    </row>
    <row r="64" spans="1:6" x14ac:dyDescent="0.25">
      <c r="A64" s="31"/>
      <c r="B64" s="48"/>
      <c r="C64" s="25"/>
      <c r="D64" s="43"/>
      <c r="E64" s="46"/>
      <c r="F64" s="6"/>
    </row>
    <row r="65" spans="1:6" ht="67.5" x14ac:dyDescent="0.25">
      <c r="A65" s="31"/>
      <c r="B65" s="48" t="s">
        <v>37</v>
      </c>
      <c r="C65" s="25"/>
      <c r="D65" s="43"/>
      <c r="E65" s="46"/>
      <c r="F65" s="6"/>
    </row>
    <row r="66" spans="1:6" x14ac:dyDescent="0.25">
      <c r="A66" s="31"/>
      <c r="B66" s="48"/>
      <c r="C66" s="25"/>
      <c r="D66" s="43"/>
      <c r="E66" s="46"/>
      <c r="F66" s="6"/>
    </row>
    <row r="67" spans="1:6" x14ac:dyDescent="0.25">
      <c r="A67" s="31"/>
      <c r="B67" s="48" t="s">
        <v>38</v>
      </c>
      <c r="C67" s="25"/>
      <c r="D67" s="43"/>
      <c r="E67" s="46"/>
      <c r="F67" s="6"/>
    </row>
    <row r="68" spans="1:6" x14ac:dyDescent="0.25">
      <c r="A68" s="31"/>
      <c r="B68" s="48"/>
      <c r="C68" s="25"/>
      <c r="D68" s="43"/>
      <c r="E68" s="46"/>
      <c r="F68" s="6"/>
    </row>
    <row r="69" spans="1:6" ht="40.5" x14ac:dyDescent="0.25">
      <c r="A69" s="31"/>
      <c r="B69" s="48" t="s">
        <v>39</v>
      </c>
      <c r="C69" s="25"/>
      <c r="D69" s="43"/>
      <c r="E69" s="46"/>
      <c r="F69" s="6"/>
    </row>
    <row r="70" spans="1:6" x14ac:dyDescent="0.25">
      <c r="A70" s="31"/>
      <c r="B70" s="48"/>
      <c r="C70" s="25"/>
      <c r="D70" s="43"/>
      <c r="E70" s="46"/>
      <c r="F70" s="6"/>
    </row>
    <row r="71" spans="1:6" x14ac:dyDescent="0.25">
      <c r="A71" s="31"/>
      <c r="B71" s="48" t="s">
        <v>40</v>
      </c>
      <c r="C71" s="25"/>
      <c r="D71" s="43"/>
      <c r="E71" s="46"/>
      <c r="F71" s="6"/>
    </row>
    <row r="72" spans="1:6" x14ac:dyDescent="0.25">
      <c r="A72" s="31"/>
      <c r="B72" s="48"/>
      <c r="C72" s="25"/>
      <c r="D72" s="43"/>
      <c r="E72" s="46"/>
      <c r="F72" s="6"/>
    </row>
    <row r="73" spans="1:6" ht="54" x14ac:dyDescent="0.25">
      <c r="A73" s="31"/>
      <c r="B73" s="48" t="s">
        <v>442</v>
      </c>
      <c r="C73" s="25"/>
      <c r="D73" s="43"/>
      <c r="E73" s="46"/>
      <c r="F73" s="6"/>
    </row>
    <row r="74" spans="1:6" x14ac:dyDescent="0.25">
      <c r="A74" s="31"/>
      <c r="B74" s="48"/>
      <c r="C74" s="25"/>
      <c r="D74" s="43"/>
      <c r="E74" s="46"/>
      <c r="F74" s="6"/>
    </row>
    <row r="75" spans="1:6" ht="40.5" x14ac:dyDescent="0.25">
      <c r="A75" s="31"/>
      <c r="B75" s="48" t="s">
        <v>41</v>
      </c>
      <c r="C75" s="25"/>
      <c r="D75" s="43"/>
      <c r="E75" s="46"/>
      <c r="F75" s="6"/>
    </row>
    <row r="76" spans="1:6" x14ac:dyDescent="0.25">
      <c r="A76" s="31"/>
      <c r="B76" s="48"/>
      <c r="C76" s="25"/>
      <c r="D76" s="43"/>
      <c r="E76" s="46"/>
      <c r="F76" s="6"/>
    </row>
    <row r="77" spans="1:6" x14ac:dyDescent="0.25">
      <c r="A77" s="31"/>
      <c r="B77" s="48" t="s">
        <v>42</v>
      </c>
      <c r="C77" s="25"/>
      <c r="D77" s="43"/>
      <c r="E77" s="46"/>
      <c r="F77" s="6"/>
    </row>
    <row r="78" spans="1:6" x14ac:dyDescent="0.25">
      <c r="A78" s="31"/>
      <c r="B78" s="48"/>
      <c r="C78" s="25"/>
      <c r="D78" s="43"/>
      <c r="E78" s="46"/>
      <c r="F78" s="6"/>
    </row>
    <row r="79" spans="1:6" ht="27" x14ac:dyDescent="0.25">
      <c r="A79" s="31"/>
      <c r="B79" s="48" t="s">
        <v>43</v>
      </c>
      <c r="C79" s="25"/>
      <c r="D79" s="43"/>
      <c r="E79" s="46"/>
      <c r="F79" s="6"/>
    </row>
    <row r="80" spans="1:6" x14ac:dyDescent="0.25">
      <c r="A80" s="31"/>
      <c r="B80" s="48"/>
      <c r="C80" s="25"/>
      <c r="D80" s="43"/>
      <c r="E80" s="46"/>
      <c r="F80" s="6"/>
    </row>
    <row r="81" spans="1:6" ht="40.5" x14ac:dyDescent="0.25">
      <c r="A81" s="31"/>
      <c r="B81" s="48" t="s">
        <v>443</v>
      </c>
      <c r="C81" s="25"/>
      <c r="D81" s="43"/>
      <c r="E81" s="46"/>
      <c r="F81" s="6"/>
    </row>
    <row r="82" spans="1:6" x14ac:dyDescent="0.25">
      <c r="A82" s="31"/>
      <c r="B82" s="48"/>
      <c r="C82" s="25"/>
      <c r="D82" s="43"/>
      <c r="E82" s="46"/>
      <c r="F82" s="6"/>
    </row>
    <row r="83" spans="1:6" ht="27" x14ac:dyDescent="0.25">
      <c r="A83" s="31"/>
      <c r="B83" s="48" t="s">
        <v>44</v>
      </c>
      <c r="C83" s="25"/>
      <c r="D83" s="43"/>
      <c r="E83" s="46"/>
      <c r="F83" s="6"/>
    </row>
    <row r="84" spans="1:6" x14ac:dyDescent="0.25">
      <c r="A84" s="31"/>
      <c r="B84" s="48"/>
      <c r="C84" s="25"/>
      <c r="D84" s="43"/>
      <c r="E84" s="46"/>
      <c r="F84" s="6"/>
    </row>
    <row r="85" spans="1:6" x14ac:dyDescent="0.25">
      <c r="A85" s="31"/>
      <c r="B85" s="48" t="s">
        <v>45</v>
      </c>
      <c r="C85" s="25"/>
      <c r="D85" s="43"/>
      <c r="E85" s="46"/>
      <c r="F85" s="6"/>
    </row>
    <row r="86" spans="1:6" x14ac:dyDescent="0.25">
      <c r="A86" s="31"/>
      <c r="B86" s="48"/>
      <c r="C86" s="25"/>
      <c r="D86" s="43"/>
      <c r="E86" s="46"/>
      <c r="F86" s="6"/>
    </row>
    <row r="87" spans="1:6" ht="27" x14ac:dyDescent="0.25">
      <c r="A87" s="31"/>
      <c r="B87" s="48" t="s">
        <v>46</v>
      </c>
      <c r="C87" s="25"/>
      <c r="D87" s="43"/>
      <c r="E87" s="46"/>
      <c r="F87" s="6"/>
    </row>
    <row r="88" spans="1:6" x14ac:dyDescent="0.25">
      <c r="A88" s="31"/>
      <c r="B88" s="48"/>
      <c r="C88" s="25"/>
      <c r="D88" s="43"/>
      <c r="E88" s="46"/>
      <c r="F88" s="6"/>
    </row>
    <row r="89" spans="1:6" x14ac:dyDescent="0.25">
      <c r="A89" s="31"/>
      <c r="B89" s="48" t="s">
        <v>47</v>
      </c>
      <c r="C89" s="25"/>
      <c r="D89" s="43"/>
      <c r="E89" s="46"/>
      <c r="F89" s="6"/>
    </row>
    <row r="90" spans="1:6" x14ac:dyDescent="0.25">
      <c r="A90" s="31"/>
      <c r="B90" s="48"/>
      <c r="C90" s="25"/>
      <c r="D90" s="43"/>
      <c r="E90" s="46"/>
      <c r="F90" s="6"/>
    </row>
    <row r="91" spans="1:6" ht="27" x14ac:dyDescent="0.25">
      <c r="A91" s="31"/>
      <c r="B91" s="48" t="s">
        <v>48</v>
      </c>
      <c r="C91" s="25"/>
      <c r="D91" s="43"/>
      <c r="E91" s="46"/>
      <c r="F91" s="6"/>
    </row>
    <row r="92" spans="1:6" x14ac:dyDescent="0.25">
      <c r="A92" s="31"/>
      <c r="B92" s="48"/>
      <c r="C92" s="25"/>
      <c r="D92" s="43"/>
      <c r="E92" s="46"/>
      <c r="F92" s="6"/>
    </row>
    <row r="93" spans="1:6" x14ac:dyDescent="0.25">
      <c r="A93" s="31"/>
      <c r="B93" s="48" t="s">
        <v>49</v>
      </c>
      <c r="C93" s="25"/>
      <c r="D93" s="43"/>
      <c r="E93" s="46"/>
      <c r="F93" s="6"/>
    </row>
    <row r="94" spans="1:6" x14ac:dyDescent="0.25">
      <c r="A94" s="31"/>
      <c r="B94" s="48"/>
      <c r="C94" s="25"/>
      <c r="D94" s="43"/>
      <c r="E94" s="46"/>
      <c r="F94" s="6"/>
    </row>
    <row r="95" spans="1:6" ht="81" x14ac:dyDescent="0.25">
      <c r="A95" s="31"/>
      <c r="B95" s="48" t="s">
        <v>50</v>
      </c>
      <c r="C95" s="25"/>
      <c r="D95" s="43"/>
      <c r="E95" s="46"/>
      <c r="F95" s="6"/>
    </row>
    <row r="96" spans="1:6" x14ac:dyDescent="0.25">
      <c r="A96" s="31"/>
      <c r="B96" s="48"/>
      <c r="C96" s="25"/>
      <c r="D96" s="43"/>
      <c r="E96" s="46"/>
      <c r="F96" s="6"/>
    </row>
    <row r="97" spans="1:6" ht="27" x14ac:dyDescent="0.25">
      <c r="A97" s="31"/>
      <c r="B97" s="48" t="s">
        <v>51</v>
      </c>
      <c r="C97" s="25"/>
      <c r="D97" s="43"/>
      <c r="E97" s="46"/>
      <c r="F97" s="6"/>
    </row>
    <row r="98" spans="1:6" x14ac:dyDescent="0.25">
      <c r="A98" s="31"/>
      <c r="B98" s="48"/>
      <c r="C98" s="25"/>
      <c r="D98" s="43"/>
      <c r="E98" s="46"/>
      <c r="F98" s="6"/>
    </row>
    <row r="99" spans="1:6" x14ac:dyDescent="0.25">
      <c r="A99" s="31"/>
      <c r="B99" s="48" t="s">
        <v>52</v>
      </c>
      <c r="C99" s="25"/>
      <c r="D99" s="43"/>
      <c r="E99" s="46"/>
      <c r="F99" s="6"/>
    </row>
    <row r="100" spans="1:6" x14ac:dyDescent="0.25">
      <c r="A100" s="31"/>
      <c r="B100" s="48"/>
      <c r="C100" s="25"/>
      <c r="D100" s="43"/>
      <c r="E100" s="46"/>
      <c r="F100" s="6"/>
    </row>
    <row r="101" spans="1:6" x14ac:dyDescent="0.25">
      <c r="A101" s="31"/>
      <c r="B101" s="48" t="s">
        <v>53</v>
      </c>
      <c r="C101" s="25"/>
      <c r="D101" s="43"/>
      <c r="E101" s="46"/>
      <c r="F101" s="6"/>
    </row>
    <row r="102" spans="1:6" x14ac:dyDescent="0.25">
      <c r="A102" s="31"/>
      <c r="B102" s="48"/>
      <c r="C102" s="25"/>
      <c r="D102" s="43"/>
      <c r="E102" s="46"/>
      <c r="F102" s="6"/>
    </row>
    <row r="103" spans="1:6" ht="40.5" x14ac:dyDescent="0.25">
      <c r="A103" s="31"/>
      <c r="B103" s="48" t="s">
        <v>54</v>
      </c>
      <c r="C103" s="25"/>
      <c r="D103" s="43"/>
      <c r="E103" s="46"/>
      <c r="F103" s="6"/>
    </row>
    <row r="104" spans="1:6" x14ac:dyDescent="0.25">
      <c r="A104" s="31"/>
      <c r="B104" s="48"/>
      <c r="C104" s="25"/>
      <c r="D104" s="43"/>
      <c r="E104" s="46"/>
      <c r="F104" s="6"/>
    </row>
    <row r="105" spans="1:6" x14ac:dyDescent="0.25">
      <c r="A105" s="31"/>
      <c r="B105" s="48" t="s">
        <v>55</v>
      </c>
      <c r="C105" s="25"/>
      <c r="D105" s="43"/>
      <c r="E105" s="46"/>
      <c r="F105" s="6"/>
    </row>
    <row r="106" spans="1:6" x14ac:dyDescent="0.25">
      <c r="A106" s="31"/>
      <c r="B106" s="48"/>
      <c r="C106" s="25"/>
      <c r="D106" s="43"/>
      <c r="E106" s="46"/>
      <c r="F106" s="6"/>
    </row>
    <row r="107" spans="1:6" ht="54" x14ac:dyDescent="0.25">
      <c r="A107" s="31"/>
      <c r="B107" s="48" t="s">
        <v>56</v>
      </c>
      <c r="C107" s="25"/>
      <c r="D107" s="43"/>
      <c r="E107" s="46"/>
      <c r="F107" s="6"/>
    </row>
    <row r="108" spans="1:6" x14ac:dyDescent="0.25">
      <c r="A108" s="31"/>
      <c r="B108" s="48"/>
      <c r="C108" s="25"/>
      <c r="D108" s="43"/>
      <c r="E108" s="46"/>
      <c r="F108" s="6"/>
    </row>
    <row r="109" spans="1:6" x14ac:dyDescent="0.25">
      <c r="A109" s="31"/>
      <c r="B109" s="48" t="s">
        <v>57</v>
      </c>
      <c r="C109" s="25"/>
      <c r="D109" s="43"/>
      <c r="E109" s="46"/>
      <c r="F109" s="6"/>
    </row>
    <row r="110" spans="1:6" x14ac:dyDescent="0.25">
      <c r="A110" s="31"/>
      <c r="B110" s="48"/>
      <c r="C110" s="25"/>
      <c r="D110" s="43"/>
      <c r="E110" s="46"/>
      <c r="F110" s="6"/>
    </row>
    <row r="111" spans="1:6" ht="27" x14ac:dyDescent="0.25">
      <c r="A111" s="31"/>
      <c r="B111" s="48" t="s">
        <v>58</v>
      </c>
      <c r="C111" s="25"/>
      <c r="D111" s="43"/>
      <c r="E111" s="46"/>
      <c r="F111" s="6"/>
    </row>
    <row r="112" spans="1:6" x14ac:dyDescent="0.25">
      <c r="A112" s="31"/>
      <c r="B112" s="48"/>
      <c r="C112" s="25"/>
      <c r="D112" s="43"/>
      <c r="E112" s="46"/>
      <c r="F112" s="6"/>
    </row>
    <row r="113" spans="1:6" x14ac:dyDescent="0.25">
      <c r="A113" s="31"/>
      <c r="B113" s="48" t="s">
        <v>59</v>
      </c>
      <c r="C113" s="25"/>
      <c r="D113" s="43"/>
      <c r="E113" s="46"/>
      <c r="F113" s="6"/>
    </row>
    <row r="114" spans="1:6" x14ac:dyDescent="0.25">
      <c r="A114" s="31"/>
      <c r="B114" s="48"/>
      <c r="C114" s="25"/>
      <c r="D114" s="43"/>
      <c r="E114" s="46"/>
      <c r="F114" s="6"/>
    </row>
    <row r="115" spans="1:6" ht="40.5" x14ac:dyDescent="0.25">
      <c r="A115" s="31"/>
      <c r="B115" s="48" t="s">
        <v>60</v>
      </c>
      <c r="C115" s="25"/>
      <c r="D115" s="43"/>
      <c r="E115" s="46"/>
      <c r="F115" s="6"/>
    </row>
    <row r="116" spans="1:6" x14ac:dyDescent="0.25">
      <c r="A116" s="31"/>
      <c r="B116" s="48"/>
      <c r="C116" s="25"/>
      <c r="D116" s="43"/>
      <c r="E116" s="46"/>
      <c r="F116" s="6"/>
    </row>
    <row r="117" spans="1:6" x14ac:dyDescent="0.25">
      <c r="A117" s="31"/>
      <c r="B117" s="48" t="s">
        <v>61</v>
      </c>
      <c r="C117" s="25"/>
      <c r="D117" s="43"/>
      <c r="E117" s="46"/>
      <c r="F117" s="6"/>
    </row>
    <row r="118" spans="1:6" x14ac:dyDescent="0.25">
      <c r="A118" s="31"/>
      <c r="B118" s="48"/>
      <c r="C118" s="25"/>
      <c r="D118" s="43"/>
      <c r="E118" s="46"/>
      <c r="F118" s="6"/>
    </row>
    <row r="119" spans="1:6" ht="40.5" x14ac:dyDescent="0.25">
      <c r="A119" s="31"/>
      <c r="B119" s="48" t="s">
        <v>444</v>
      </c>
      <c r="C119" s="25"/>
      <c r="D119" s="43"/>
      <c r="E119" s="46"/>
      <c r="F119" s="6"/>
    </row>
    <row r="120" spans="1:6" x14ac:dyDescent="0.25">
      <c r="A120" s="31"/>
      <c r="B120" s="48"/>
      <c r="C120" s="25"/>
      <c r="D120" s="43"/>
      <c r="E120" s="46"/>
      <c r="F120" s="6"/>
    </row>
    <row r="121" spans="1:6" ht="40.5" x14ac:dyDescent="0.25">
      <c r="A121" s="31"/>
      <c r="B121" s="48" t="s">
        <v>62</v>
      </c>
      <c r="C121" s="25"/>
      <c r="D121" s="43"/>
      <c r="E121" s="46"/>
      <c r="F121" s="6"/>
    </row>
    <row r="122" spans="1:6" x14ac:dyDescent="0.25">
      <c r="A122" s="31"/>
      <c r="B122" s="48"/>
      <c r="C122" s="25"/>
      <c r="D122" s="43"/>
      <c r="E122" s="46"/>
      <c r="F122" s="6"/>
    </row>
    <row r="123" spans="1:6" x14ac:dyDescent="0.25">
      <c r="A123" s="31"/>
      <c r="B123" s="48" t="s">
        <v>63</v>
      </c>
      <c r="C123" s="25"/>
      <c r="D123" s="43"/>
      <c r="E123" s="46"/>
      <c r="F123" s="6"/>
    </row>
    <row r="124" spans="1:6" x14ac:dyDescent="0.25">
      <c r="A124" s="31"/>
      <c r="B124" s="48"/>
      <c r="C124" s="25"/>
      <c r="D124" s="43"/>
      <c r="E124" s="46"/>
      <c r="F124" s="6"/>
    </row>
    <row r="125" spans="1:6" ht="27" x14ac:dyDescent="0.25">
      <c r="A125" s="31"/>
      <c r="B125" s="48" t="s">
        <v>64</v>
      </c>
      <c r="C125" s="25"/>
      <c r="D125" s="43"/>
      <c r="E125" s="46"/>
      <c r="F125" s="6"/>
    </row>
    <row r="126" spans="1:6" x14ac:dyDescent="0.25">
      <c r="A126" s="31"/>
      <c r="B126" s="48"/>
      <c r="C126" s="25"/>
      <c r="D126" s="43"/>
      <c r="E126" s="46"/>
      <c r="F126" s="6"/>
    </row>
    <row r="127" spans="1:6" ht="40.5" x14ac:dyDescent="0.25">
      <c r="A127" s="31"/>
      <c r="B127" s="48" t="s">
        <v>65</v>
      </c>
      <c r="C127" s="25"/>
      <c r="D127" s="43"/>
      <c r="E127" s="46"/>
      <c r="F127" s="6"/>
    </row>
    <row r="128" spans="1:6" x14ac:dyDescent="0.25">
      <c r="A128" s="31"/>
      <c r="B128" s="48"/>
      <c r="C128" s="25"/>
      <c r="D128" s="43"/>
      <c r="E128" s="46"/>
      <c r="F128" s="6"/>
    </row>
    <row r="129" spans="1:6" ht="27" x14ac:dyDescent="0.25">
      <c r="A129" s="31"/>
      <c r="B129" s="48" t="s">
        <v>66</v>
      </c>
      <c r="C129" s="25"/>
      <c r="D129" s="43"/>
      <c r="E129" s="46"/>
      <c r="F129" s="6"/>
    </row>
    <row r="130" spans="1:6" x14ac:dyDescent="0.25">
      <c r="A130" s="31"/>
      <c r="B130" s="48"/>
      <c r="C130" s="25"/>
      <c r="D130" s="43"/>
      <c r="E130" s="46"/>
      <c r="F130" s="6"/>
    </row>
    <row r="131" spans="1:6" x14ac:dyDescent="0.25">
      <c r="A131" s="31"/>
      <c r="B131" s="48" t="s">
        <v>67</v>
      </c>
      <c r="C131" s="25"/>
      <c r="D131" s="43"/>
      <c r="E131" s="46"/>
      <c r="F131" s="6"/>
    </row>
    <row r="132" spans="1:6" x14ac:dyDescent="0.25">
      <c r="A132" s="31"/>
      <c r="B132" s="48"/>
      <c r="C132" s="25"/>
      <c r="D132" s="43"/>
      <c r="E132" s="46"/>
      <c r="F132" s="6"/>
    </row>
    <row r="133" spans="1:6" x14ac:dyDescent="0.25">
      <c r="A133" s="31"/>
      <c r="B133" s="48" t="s">
        <v>68</v>
      </c>
      <c r="C133" s="25"/>
      <c r="D133" s="43"/>
      <c r="E133" s="46"/>
      <c r="F133" s="6"/>
    </row>
    <row r="134" spans="1:6" x14ac:dyDescent="0.25">
      <c r="A134" s="31"/>
      <c r="B134" s="48"/>
      <c r="C134" s="25"/>
      <c r="D134" s="43"/>
      <c r="E134" s="46"/>
      <c r="F134" s="6"/>
    </row>
    <row r="135" spans="1:6" x14ac:dyDescent="0.25">
      <c r="A135" s="31"/>
      <c r="B135" s="48" t="s">
        <v>69</v>
      </c>
      <c r="C135" s="25"/>
      <c r="D135" s="43"/>
      <c r="E135" s="46"/>
      <c r="F135" s="6"/>
    </row>
    <row r="136" spans="1:6" x14ac:dyDescent="0.25">
      <c r="A136" s="31"/>
      <c r="B136" s="48"/>
      <c r="C136" s="25"/>
      <c r="D136" s="43"/>
      <c r="E136" s="46"/>
      <c r="F136" s="6"/>
    </row>
    <row r="137" spans="1:6" ht="27" x14ac:dyDescent="0.25">
      <c r="A137" s="31"/>
      <c r="B137" s="48" t="s">
        <v>70</v>
      </c>
      <c r="C137" s="25"/>
      <c r="D137" s="43"/>
      <c r="E137" s="46"/>
      <c r="F137" s="6"/>
    </row>
    <row r="138" spans="1:6" x14ac:dyDescent="0.25">
      <c r="A138" s="31"/>
      <c r="B138" s="48"/>
      <c r="C138" s="25"/>
      <c r="D138" s="43"/>
      <c r="E138" s="46"/>
      <c r="F138" s="6"/>
    </row>
    <row r="139" spans="1:6" x14ac:dyDescent="0.25">
      <c r="A139" s="31"/>
      <c r="B139" s="48" t="s">
        <v>71</v>
      </c>
      <c r="C139" s="25"/>
      <c r="D139" s="43"/>
      <c r="E139" s="46"/>
      <c r="F139" s="6"/>
    </row>
    <row r="140" spans="1:6" x14ac:dyDescent="0.25">
      <c r="A140" s="31"/>
      <c r="B140" s="48"/>
      <c r="C140" s="25"/>
      <c r="D140" s="43"/>
      <c r="E140" s="46"/>
      <c r="F140" s="6"/>
    </row>
    <row r="141" spans="1:6" ht="67.5" x14ac:dyDescent="0.25">
      <c r="A141" s="31"/>
      <c r="B141" s="48" t="s">
        <v>72</v>
      </c>
      <c r="C141" s="25"/>
      <c r="D141" s="43"/>
      <c r="E141" s="46"/>
      <c r="F141" s="6"/>
    </row>
    <row r="142" spans="1:6" x14ac:dyDescent="0.25">
      <c r="A142" s="31"/>
      <c r="B142" s="48"/>
      <c r="C142" s="25"/>
      <c r="D142" s="43"/>
      <c r="E142" s="46"/>
      <c r="F142" s="6"/>
    </row>
    <row r="143" spans="1:6" ht="27" x14ac:dyDescent="0.25">
      <c r="A143" s="31"/>
      <c r="B143" s="48" t="s">
        <v>73</v>
      </c>
      <c r="C143" s="25"/>
      <c r="D143" s="43"/>
      <c r="E143" s="46"/>
      <c r="F143" s="6"/>
    </row>
    <row r="144" spans="1:6" x14ac:dyDescent="0.25">
      <c r="A144" s="31"/>
      <c r="B144" s="48"/>
      <c r="C144" s="25"/>
      <c r="D144" s="43"/>
      <c r="E144" s="46"/>
      <c r="F144" s="6"/>
    </row>
    <row r="145" spans="1:6" x14ac:dyDescent="0.25">
      <c r="A145" s="31"/>
      <c r="B145" s="48" t="s">
        <v>74</v>
      </c>
      <c r="C145" s="25"/>
      <c r="D145" s="43"/>
      <c r="E145" s="46"/>
      <c r="F145" s="6"/>
    </row>
    <row r="146" spans="1:6" x14ac:dyDescent="0.25">
      <c r="A146" s="31"/>
      <c r="B146" s="48"/>
      <c r="C146" s="25"/>
      <c r="D146" s="43"/>
      <c r="E146" s="46"/>
      <c r="F146" s="6"/>
    </row>
    <row r="147" spans="1:6" ht="94.5" x14ac:dyDescent="0.25">
      <c r="A147" s="31"/>
      <c r="B147" s="48" t="s">
        <v>75</v>
      </c>
      <c r="C147" s="25"/>
      <c r="D147" s="43"/>
      <c r="E147" s="46"/>
      <c r="F147" s="6"/>
    </row>
    <row r="148" spans="1:6" x14ac:dyDescent="0.25">
      <c r="A148" s="31"/>
      <c r="B148" s="48"/>
      <c r="C148" s="25"/>
      <c r="D148" s="43"/>
      <c r="E148" s="46"/>
      <c r="F148" s="6"/>
    </row>
    <row r="149" spans="1:6" x14ac:dyDescent="0.25">
      <c r="A149" s="31"/>
      <c r="B149" s="48" t="s">
        <v>76</v>
      </c>
      <c r="C149" s="25"/>
      <c r="D149" s="43"/>
      <c r="E149" s="46"/>
      <c r="F149" s="6"/>
    </row>
    <row r="150" spans="1:6" x14ac:dyDescent="0.25">
      <c r="A150" s="31"/>
      <c r="B150" s="48"/>
      <c r="C150" s="25"/>
      <c r="D150" s="43"/>
      <c r="E150" s="46"/>
      <c r="F150" s="6"/>
    </row>
    <row r="151" spans="1:6" ht="40.5" x14ac:dyDescent="0.25">
      <c r="A151" s="31"/>
      <c r="B151" s="48" t="s">
        <v>445</v>
      </c>
      <c r="C151" s="25"/>
      <c r="D151" s="43"/>
      <c r="E151" s="46"/>
      <c r="F151" s="6"/>
    </row>
    <row r="152" spans="1:6" x14ac:dyDescent="0.25">
      <c r="A152" s="31"/>
      <c r="B152" s="48"/>
      <c r="C152" s="25"/>
      <c r="D152" s="43"/>
      <c r="E152" s="46"/>
      <c r="F152" s="6"/>
    </row>
    <row r="153" spans="1:6" ht="40.5" x14ac:dyDescent="0.25">
      <c r="A153" s="31"/>
      <c r="B153" s="48" t="s">
        <v>77</v>
      </c>
      <c r="C153" s="25"/>
      <c r="D153" s="43"/>
      <c r="E153" s="46"/>
      <c r="F153" s="6"/>
    </row>
    <row r="154" spans="1:6" x14ac:dyDescent="0.25">
      <c r="A154" s="31"/>
      <c r="B154" s="48"/>
      <c r="C154" s="25"/>
      <c r="D154" s="43"/>
      <c r="E154" s="46"/>
      <c r="F154" s="6"/>
    </row>
    <row r="155" spans="1:6" ht="27" x14ac:dyDescent="0.25">
      <c r="A155" s="31"/>
      <c r="B155" s="48" t="s">
        <v>78</v>
      </c>
      <c r="C155" s="25"/>
      <c r="D155" s="43"/>
      <c r="E155" s="46"/>
      <c r="F155" s="6"/>
    </row>
    <row r="156" spans="1:6" x14ac:dyDescent="0.25">
      <c r="A156" s="31"/>
      <c r="B156" s="48"/>
      <c r="C156" s="25"/>
      <c r="D156" s="43"/>
      <c r="E156" s="46"/>
      <c r="F156" s="6"/>
    </row>
    <row r="157" spans="1:6" ht="40.5" x14ac:dyDescent="0.25">
      <c r="A157" s="31"/>
      <c r="B157" s="48" t="s">
        <v>79</v>
      </c>
      <c r="C157" s="25"/>
      <c r="D157" s="43"/>
      <c r="E157" s="46"/>
      <c r="F157" s="6"/>
    </row>
    <row r="158" spans="1:6" x14ac:dyDescent="0.25">
      <c r="A158" s="31"/>
      <c r="B158" s="48"/>
      <c r="C158" s="25"/>
      <c r="D158" s="43"/>
      <c r="E158" s="46"/>
      <c r="F158" s="6"/>
    </row>
    <row r="159" spans="1:6" ht="27" x14ac:dyDescent="0.25">
      <c r="A159" s="31"/>
      <c r="B159" s="48" t="s">
        <v>80</v>
      </c>
      <c r="C159" s="25"/>
      <c r="D159" s="43"/>
      <c r="E159" s="46"/>
      <c r="F159" s="6"/>
    </row>
    <row r="160" spans="1:6" x14ac:dyDescent="0.25">
      <c r="A160" s="31"/>
      <c r="B160" s="48"/>
      <c r="C160" s="25"/>
      <c r="D160" s="43"/>
      <c r="E160" s="46"/>
      <c r="F160" s="6"/>
    </row>
    <row r="161" spans="1:6" x14ac:dyDescent="0.25">
      <c r="A161" s="31"/>
      <c r="B161" s="48" t="s">
        <v>81</v>
      </c>
      <c r="C161" s="25"/>
      <c r="D161" s="43"/>
      <c r="E161" s="46"/>
      <c r="F161" s="6"/>
    </row>
    <row r="162" spans="1:6" x14ac:dyDescent="0.25">
      <c r="A162" s="31"/>
      <c r="B162" s="48"/>
      <c r="C162" s="25"/>
      <c r="D162" s="43"/>
      <c r="E162" s="46"/>
      <c r="F162" s="6"/>
    </row>
    <row r="163" spans="1:6" x14ac:dyDescent="0.25">
      <c r="A163" s="31"/>
      <c r="B163" s="48" t="s">
        <v>82</v>
      </c>
      <c r="C163" s="25"/>
      <c r="D163" s="43"/>
      <c r="E163" s="46"/>
      <c r="F163" s="6"/>
    </row>
    <row r="164" spans="1:6" x14ac:dyDescent="0.25">
      <c r="A164" s="31"/>
      <c r="B164" s="48"/>
      <c r="C164" s="25"/>
      <c r="D164" s="43"/>
      <c r="E164" s="46"/>
      <c r="F164" s="6"/>
    </row>
    <row r="165" spans="1:6" x14ac:dyDescent="0.25">
      <c r="A165" s="31"/>
      <c r="B165" s="48" t="s">
        <v>83</v>
      </c>
      <c r="C165" s="25"/>
      <c r="D165" s="43"/>
      <c r="E165" s="46"/>
      <c r="F165" s="6"/>
    </row>
    <row r="166" spans="1:6" x14ac:dyDescent="0.25">
      <c r="A166" s="31"/>
      <c r="B166" s="48"/>
      <c r="C166" s="25"/>
      <c r="D166" s="43"/>
      <c r="E166" s="46"/>
      <c r="F166" s="6"/>
    </row>
    <row r="167" spans="1:6" ht="27" x14ac:dyDescent="0.25">
      <c r="A167" s="31"/>
      <c r="B167" s="48" t="s">
        <v>84</v>
      </c>
      <c r="C167" s="25"/>
      <c r="D167" s="43"/>
      <c r="E167" s="46"/>
      <c r="F167" s="6"/>
    </row>
    <row r="168" spans="1:6" x14ac:dyDescent="0.25">
      <c r="A168" s="31"/>
      <c r="B168" s="48"/>
      <c r="C168" s="25"/>
      <c r="D168" s="43"/>
      <c r="E168" s="46"/>
      <c r="F168" s="6"/>
    </row>
    <row r="169" spans="1:6" x14ac:dyDescent="0.25">
      <c r="A169" s="31"/>
      <c r="B169" s="48" t="s">
        <v>85</v>
      </c>
      <c r="C169" s="25"/>
      <c r="D169" s="43"/>
      <c r="E169" s="46"/>
      <c r="F169" s="6"/>
    </row>
    <row r="170" spans="1:6" x14ac:dyDescent="0.25">
      <c r="A170" s="31"/>
      <c r="B170" s="48"/>
      <c r="C170" s="25"/>
      <c r="D170" s="43"/>
      <c r="E170" s="46"/>
      <c r="F170" s="6"/>
    </row>
    <row r="171" spans="1:6" ht="67.5" x14ac:dyDescent="0.25">
      <c r="A171" s="31"/>
      <c r="B171" s="48" t="s">
        <v>86</v>
      </c>
      <c r="C171" s="25"/>
      <c r="D171" s="43"/>
      <c r="E171" s="46"/>
      <c r="F171" s="6"/>
    </row>
    <row r="172" spans="1:6" x14ac:dyDescent="0.25">
      <c r="A172" s="31"/>
      <c r="B172" s="48"/>
      <c r="C172" s="25"/>
      <c r="D172" s="43"/>
      <c r="E172" s="46"/>
      <c r="F172" s="6"/>
    </row>
    <row r="173" spans="1:6" ht="27" x14ac:dyDescent="0.25">
      <c r="A173" s="31"/>
      <c r="B173" s="48" t="s">
        <v>87</v>
      </c>
      <c r="C173" s="25"/>
      <c r="D173" s="43"/>
      <c r="E173" s="46"/>
      <c r="F173" s="6"/>
    </row>
    <row r="174" spans="1:6" x14ac:dyDescent="0.25">
      <c r="A174" s="31"/>
      <c r="B174" s="48"/>
      <c r="C174" s="25"/>
      <c r="D174" s="43"/>
      <c r="E174" s="46"/>
      <c r="F174" s="6"/>
    </row>
    <row r="175" spans="1:6" x14ac:dyDescent="0.25">
      <c r="A175" s="31"/>
      <c r="B175" s="48" t="s">
        <v>88</v>
      </c>
      <c r="C175" s="25"/>
      <c r="D175" s="43"/>
      <c r="E175" s="46"/>
      <c r="F175" s="6"/>
    </row>
    <row r="176" spans="1:6" x14ac:dyDescent="0.25">
      <c r="A176" s="31"/>
      <c r="B176" s="48"/>
      <c r="C176" s="25"/>
      <c r="D176" s="43"/>
      <c r="E176" s="46"/>
      <c r="F176" s="6"/>
    </row>
    <row r="177" spans="1:6" ht="94.5" x14ac:dyDescent="0.25">
      <c r="A177" s="31"/>
      <c r="B177" s="48" t="s">
        <v>89</v>
      </c>
      <c r="C177" s="25"/>
      <c r="D177" s="43"/>
      <c r="E177" s="46"/>
      <c r="F177" s="6"/>
    </row>
    <row r="178" spans="1:6" x14ac:dyDescent="0.25">
      <c r="A178" s="31"/>
      <c r="B178" s="48"/>
      <c r="C178" s="25"/>
      <c r="D178" s="43"/>
      <c r="E178" s="46"/>
      <c r="F178" s="6"/>
    </row>
    <row r="179" spans="1:6" x14ac:dyDescent="0.25">
      <c r="A179" s="31"/>
      <c r="B179" s="48" t="s">
        <v>90</v>
      </c>
      <c r="C179" s="25"/>
      <c r="D179" s="43"/>
      <c r="E179" s="46"/>
      <c r="F179" s="6"/>
    </row>
    <row r="180" spans="1:6" x14ac:dyDescent="0.25">
      <c r="A180" s="31"/>
      <c r="B180" s="48"/>
      <c r="C180" s="25"/>
      <c r="D180" s="43"/>
      <c r="E180" s="46"/>
      <c r="F180" s="6"/>
    </row>
    <row r="181" spans="1:6" ht="40.5" x14ac:dyDescent="0.25">
      <c r="A181" s="31"/>
      <c r="B181" s="48" t="s">
        <v>446</v>
      </c>
      <c r="C181" s="25"/>
      <c r="D181" s="43"/>
      <c r="E181" s="46"/>
      <c r="F181" s="6"/>
    </row>
    <row r="182" spans="1:6" x14ac:dyDescent="0.25">
      <c r="A182" s="31"/>
      <c r="B182" s="48"/>
      <c r="C182" s="25"/>
      <c r="D182" s="43"/>
      <c r="E182" s="46"/>
      <c r="F182" s="6"/>
    </row>
    <row r="183" spans="1:6" ht="40.5" x14ac:dyDescent="0.25">
      <c r="A183" s="31"/>
      <c r="B183" s="48" t="s">
        <v>91</v>
      </c>
      <c r="C183" s="25"/>
      <c r="D183" s="43"/>
      <c r="E183" s="46"/>
      <c r="F183" s="6"/>
    </row>
    <row r="184" spans="1:6" x14ac:dyDescent="0.25">
      <c r="A184" s="31"/>
      <c r="B184" s="48"/>
      <c r="C184" s="25"/>
      <c r="D184" s="43"/>
      <c r="E184" s="46"/>
      <c r="F184" s="6"/>
    </row>
    <row r="185" spans="1:6" ht="27" x14ac:dyDescent="0.25">
      <c r="A185" s="31"/>
      <c r="B185" s="48" t="s">
        <v>92</v>
      </c>
      <c r="C185" s="25"/>
      <c r="D185" s="43"/>
      <c r="E185" s="46"/>
      <c r="F185" s="6"/>
    </row>
    <row r="186" spans="1:6" x14ac:dyDescent="0.25">
      <c r="A186" s="31"/>
      <c r="B186" s="48"/>
      <c r="C186" s="25"/>
      <c r="D186" s="43"/>
      <c r="E186" s="46"/>
      <c r="F186" s="6"/>
    </row>
    <row r="187" spans="1:6" ht="40.5" x14ac:dyDescent="0.25">
      <c r="A187" s="31"/>
      <c r="B187" s="48" t="s">
        <v>93</v>
      </c>
      <c r="C187" s="25"/>
      <c r="D187" s="43"/>
      <c r="E187" s="46"/>
      <c r="F187" s="6"/>
    </row>
    <row r="188" spans="1:6" x14ac:dyDescent="0.25">
      <c r="A188" s="31"/>
      <c r="B188" s="48"/>
      <c r="C188" s="25"/>
      <c r="D188" s="43"/>
      <c r="E188" s="46"/>
      <c r="F188" s="6"/>
    </row>
    <row r="189" spans="1:6" ht="27" x14ac:dyDescent="0.25">
      <c r="A189" s="31"/>
      <c r="B189" s="48" t="s">
        <v>94</v>
      </c>
      <c r="C189" s="25"/>
      <c r="D189" s="43"/>
      <c r="E189" s="46"/>
      <c r="F189" s="6"/>
    </row>
    <row r="190" spans="1:6" x14ac:dyDescent="0.25">
      <c r="A190" s="31"/>
      <c r="B190" s="48"/>
      <c r="C190" s="25"/>
      <c r="D190" s="43"/>
      <c r="E190" s="46"/>
      <c r="F190" s="6"/>
    </row>
    <row r="191" spans="1:6" x14ac:dyDescent="0.25">
      <c r="A191" s="31"/>
      <c r="B191" s="48" t="s">
        <v>95</v>
      </c>
      <c r="C191" s="25"/>
      <c r="D191" s="43"/>
      <c r="E191" s="46"/>
      <c r="F191" s="6"/>
    </row>
    <row r="192" spans="1:6" x14ac:dyDescent="0.25">
      <c r="A192" s="31"/>
      <c r="B192" s="48"/>
      <c r="C192" s="25"/>
      <c r="D192" s="43"/>
      <c r="E192" s="46"/>
      <c r="F192" s="6"/>
    </row>
    <row r="193" spans="1:6" x14ac:dyDescent="0.25">
      <c r="A193" s="31"/>
      <c r="B193" s="48" t="s">
        <v>96</v>
      </c>
      <c r="C193" s="25"/>
      <c r="D193" s="43"/>
      <c r="E193" s="46"/>
      <c r="F193" s="6"/>
    </row>
    <row r="194" spans="1:6" x14ac:dyDescent="0.25">
      <c r="A194" s="31"/>
      <c r="B194" s="48"/>
      <c r="C194" s="25"/>
      <c r="D194" s="43"/>
      <c r="E194" s="46"/>
      <c r="F194" s="6"/>
    </row>
    <row r="195" spans="1:6" x14ac:dyDescent="0.25">
      <c r="A195" s="31"/>
      <c r="B195" s="48" t="s">
        <v>97</v>
      </c>
      <c r="C195" s="25"/>
      <c r="D195" s="43"/>
      <c r="E195" s="46"/>
      <c r="F195" s="6"/>
    </row>
    <row r="196" spans="1:6" x14ac:dyDescent="0.25">
      <c r="A196" s="31"/>
      <c r="B196" s="48"/>
      <c r="C196" s="25"/>
      <c r="D196" s="43"/>
      <c r="E196" s="46"/>
      <c r="F196" s="6"/>
    </row>
    <row r="197" spans="1:6" ht="27" x14ac:dyDescent="0.25">
      <c r="A197" s="31"/>
      <c r="B197" s="48" t="s">
        <v>98</v>
      </c>
      <c r="C197" s="25"/>
      <c r="D197" s="43"/>
      <c r="E197" s="46"/>
      <c r="F197" s="6"/>
    </row>
    <row r="198" spans="1:6" x14ac:dyDescent="0.25">
      <c r="A198" s="31"/>
      <c r="B198" s="48"/>
      <c r="C198" s="25"/>
      <c r="D198" s="43"/>
      <c r="E198" s="46"/>
      <c r="F198" s="6"/>
    </row>
    <row r="199" spans="1:6" x14ac:dyDescent="0.25">
      <c r="A199" s="31"/>
      <c r="B199" s="48" t="s">
        <v>99</v>
      </c>
      <c r="C199" s="25"/>
      <c r="D199" s="43"/>
      <c r="E199" s="46"/>
      <c r="F199" s="6"/>
    </row>
    <row r="200" spans="1:6" x14ac:dyDescent="0.25">
      <c r="A200" s="31"/>
      <c r="B200" s="48"/>
      <c r="C200" s="25"/>
      <c r="D200" s="43"/>
      <c r="E200" s="46"/>
      <c r="F200" s="6"/>
    </row>
    <row r="201" spans="1:6" ht="67.5" x14ac:dyDescent="0.25">
      <c r="A201" s="31"/>
      <c r="B201" s="48" t="s">
        <v>100</v>
      </c>
      <c r="C201" s="25"/>
      <c r="D201" s="43"/>
      <c r="E201" s="46"/>
      <c r="F201" s="6"/>
    </row>
    <row r="202" spans="1:6" x14ac:dyDescent="0.25">
      <c r="A202" s="31"/>
      <c r="B202" s="48"/>
      <c r="C202" s="25"/>
      <c r="D202" s="43"/>
      <c r="E202" s="46"/>
      <c r="F202" s="6"/>
    </row>
    <row r="203" spans="1:6" ht="27" x14ac:dyDescent="0.25">
      <c r="A203" s="31"/>
      <c r="B203" s="48" t="s">
        <v>447</v>
      </c>
      <c r="C203" s="25"/>
      <c r="D203" s="43"/>
      <c r="E203" s="46"/>
      <c r="F203" s="6"/>
    </row>
    <row r="204" spans="1:6" x14ac:dyDescent="0.25">
      <c r="A204" s="31"/>
      <c r="B204" s="48"/>
      <c r="C204" s="25"/>
      <c r="D204" s="43"/>
      <c r="E204" s="46"/>
      <c r="F204" s="6"/>
    </row>
    <row r="205" spans="1:6" x14ac:dyDescent="0.25">
      <c r="A205" s="31"/>
      <c r="B205" s="48" t="s">
        <v>101</v>
      </c>
      <c r="C205" s="25"/>
      <c r="D205" s="43"/>
      <c r="E205" s="46"/>
      <c r="F205" s="6"/>
    </row>
    <row r="206" spans="1:6" x14ac:dyDescent="0.25">
      <c r="A206" s="31"/>
      <c r="B206" s="48"/>
      <c r="C206" s="25"/>
      <c r="D206" s="43"/>
      <c r="E206" s="46"/>
      <c r="F206" s="6"/>
    </row>
    <row r="207" spans="1:6" ht="40.5" x14ac:dyDescent="0.25">
      <c r="A207" s="31"/>
      <c r="B207" s="48" t="s">
        <v>102</v>
      </c>
      <c r="C207" s="25"/>
      <c r="D207" s="43"/>
      <c r="E207" s="46"/>
      <c r="F207" s="6"/>
    </row>
    <row r="208" spans="1:6" x14ac:dyDescent="0.25">
      <c r="A208" s="31"/>
      <c r="B208" s="48"/>
      <c r="C208" s="25"/>
      <c r="D208" s="43"/>
      <c r="E208" s="46"/>
      <c r="F208" s="6"/>
    </row>
    <row r="209" spans="1:6" x14ac:dyDescent="0.25">
      <c r="A209" s="31"/>
      <c r="B209" s="48" t="s">
        <v>103</v>
      </c>
      <c r="C209" s="25"/>
      <c r="D209" s="43"/>
      <c r="E209" s="46"/>
      <c r="F209" s="6"/>
    </row>
    <row r="210" spans="1:6" x14ac:dyDescent="0.25">
      <c r="A210" s="31"/>
      <c r="B210" s="48"/>
      <c r="C210" s="25"/>
      <c r="D210" s="43"/>
      <c r="E210" s="46"/>
      <c r="F210" s="6"/>
    </row>
    <row r="211" spans="1:6" ht="40.5" x14ac:dyDescent="0.25">
      <c r="A211" s="31"/>
      <c r="B211" s="48" t="s">
        <v>448</v>
      </c>
      <c r="C211" s="25"/>
      <c r="D211" s="43"/>
      <c r="E211" s="46"/>
      <c r="F211" s="6"/>
    </row>
    <row r="212" spans="1:6" x14ac:dyDescent="0.25">
      <c r="A212" s="31"/>
      <c r="B212" s="48"/>
      <c r="C212" s="25"/>
      <c r="D212" s="43"/>
      <c r="E212" s="46"/>
      <c r="F212" s="6"/>
    </row>
    <row r="213" spans="1:6" ht="40.5" x14ac:dyDescent="0.25">
      <c r="A213" s="31"/>
      <c r="B213" s="48" t="s">
        <v>104</v>
      </c>
      <c r="C213" s="25"/>
      <c r="D213" s="43"/>
      <c r="E213" s="46"/>
      <c r="F213" s="6"/>
    </row>
    <row r="214" spans="1:6" x14ac:dyDescent="0.25">
      <c r="A214" s="31"/>
      <c r="B214" s="48"/>
      <c r="C214" s="25"/>
      <c r="D214" s="43"/>
      <c r="E214" s="46"/>
      <c r="F214" s="6"/>
    </row>
    <row r="215" spans="1:6" ht="27" x14ac:dyDescent="0.25">
      <c r="A215" s="31"/>
      <c r="B215" s="48" t="s">
        <v>105</v>
      </c>
      <c r="C215" s="25"/>
      <c r="D215" s="43"/>
      <c r="E215" s="46"/>
      <c r="F215" s="6"/>
    </row>
    <row r="216" spans="1:6" x14ac:dyDescent="0.25">
      <c r="A216" s="31"/>
      <c r="B216" s="48"/>
      <c r="C216" s="25"/>
      <c r="D216" s="43"/>
      <c r="E216" s="46"/>
      <c r="F216" s="6"/>
    </row>
    <row r="217" spans="1:6" ht="40.5" x14ac:dyDescent="0.25">
      <c r="A217" s="31"/>
      <c r="B217" s="48" t="s">
        <v>106</v>
      </c>
      <c r="C217" s="25"/>
      <c r="D217" s="43"/>
      <c r="E217" s="46"/>
      <c r="F217" s="6"/>
    </row>
    <row r="218" spans="1:6" x14ac:dyDescent="0.25">
      <c r="A218" s="31"/>
      <c r="B218" s="48"/>
      <c r="C218" s="25"/>
      <c r="D218" s="43"/>
      <c r="E218" s="46"/>
      <c r="F218" s="6"/>
    </row>
    <row r="219" spans="1:6" ht="27" x14ac:dyDescent="0.25">
      <c r="A219" s="31"/>
      <c r="B219" s="48" t="s">
        <v>107</v>
      </c>
      <c r="C219" s="25"/>
      <c r="D219" s="43"/>
      <c r="E219" s="46"/>
      <c r="F219" s="6"/>
    </row>
    <row r="220" spans="1:6" x14ac:dyDescent="0.25">
      <c r="A220" s="31"/>
      <c r="B220" s="48"/>
      <c r="C220" s="25"/>
      <c r="D220" s="43"/>
      <c r="E220" s="46"/>
      <c r="F220" s="6"/>
    </row>
    <row r="221" spans="1:6" x14ac:dyDescent="0.25">
      <c r="A221" s="31"/>
      <c r="B221" s="48" t="s">
        <v>108</v>
      </c>
      <c r="C221" s="25"/>
      <c r="D221" s="43"/>
      <c r="E221" s="46"/>
      <c r="F221" s="6"/>
    </row>
    <row r="222" spans="1:6" x14ac:dyDescent="0.25">
      <c r="A222" s="31"/>
      <c r="B222" s="48"/>
      <c r="C222" s="25"/>
      <c r="D222" s="43"/>
      <c r="E222" s="46"/>
      <c r="F222" s="6"/>
    </row>
    <row r="223" spans="1:6" x14ac:dyDescent="0.25">
      <c r="A223" s="31"/>
      <c r="B223" s="48" t="s">
        <v>109</v>
      </c>
      <c r="C223" s="25"/>
      <c r="D223" s="43"/>
      <c r="E223" s="46"/>
      <c r="F223" s="6"/>
    </row>
    <row r="224" spans="1:6" x14ac:dyDescent="0.25">
      <c r="A224" s="31"/>
      <c r="B224" s="48"/>
      <c r="C224" s="25"/>
      <c r="D224" s="43"/>
      <c r="E224" s="46"/>
      <c r="F224" s="6"/>
    </row>
    <row r="225" spans="1:6" x14ac:dyDescent="0.25">
      <c r="A225" s="31"/>
      <c r="B225" s="48" t="s">
        <v>110</v>
      </c>
      <c r="C225" s="25"/>
      <c r="D225" s="43"/>
      <c r="E225" s="46"/>
      <c r="F225" s="6"/>
    </row>
    <row r="226" spans="1:6" x14ac:dyDescent="0.25">
      <c r="A226" s="31"/>
      <c r="B226" s="48"/>
      <c r="C226" s="25"/>
      <c r="D226" s="43"/>
      <c r="E226" s="46"/>
      <c r="F226" s="6"/>
    </row>
    <row r="227" spans="1:6" ht="27" x14ac:dyDescent="0.25">
      <c r="A227" s="31"/>
      <c r="B227" s="48" t="s">
        <v>111</v>
      </c>
      <c r="C227" s="25"/>
      <c r="D227" s="43"/>
      <c r="E227" s="46"/>
      <c r="F227" s="6"/>
    </row>
    <row r="228" spans="1:6" x14ac:dyDescent="0.25">
      <c r="A228" s="31"/>
      <c r="B228" s="48"/>
      <c r="C228" s="25"/>
      <c r="D228" s="43"/>
      <c r="E228" s="46"/>
      <c r="F228" s="6"/>
    </row>
    <row r="229" spans="1:6" x14ac:dyDescent="0.25">
      <c r="A229" s="31"/>
      <c r="B229" s="48" t="s">
        <v>112</v>
      </c>
      <c r="C229" s="25"/>
      <c r="D229" s="43"/>
      <c r="E229" s="46"/>
      <c r="F229" s="6"/>
    </row>
    <row r="230" spans="1:6" x14ac:dyDescent="0.25">
      <c r="A230" s="31"/>
      <c r="B230" s="48"/>
      <c r="C230" s="25"/>
      <c r="D230" s="43"/>
      <c r="E230" s="46"/>
      <c r="F230" s="6"/>
    </row>
    <row r="231" spans="1:6" ht="67.5" x14ac:dyDescent="0.25">
      <c r="A231" s="31"/>
      <c r="B231" s="48" t="s">
        <v>113</v>
      </c>
      <c r="C231" s="25"/>
      <c r="D231" s="43"/>
      <c r="E231" s="46"/>
      <c r="F231" s="6"/>
    </row>
    <row r="232" spans="1:6" x14ac:dyDescent="0.25">
      <c r="A232" s="31"/>
      <c r="B232" s="48"/>
      <c r="C232" s="25"/>
      <c r="D232" s="43"/>
      <c r="E232" s="46"/>
      <c r="F232" s="6"/>
    </row>
    <row r="233" spans="1:6" ht="27" x14ac:dyDescent="0.25">
      <c r="A233" s="31"/>
      <c r="B233" s="48" t="s">
        <v>114</v>
      </c>
      <c r="C233" s="25"/>
      <c r="D233" s="43"/>
      <c r="E233" s="46"/>
      <c r="F233" s="6"/>
    </row>
    <row r="234" spans="1:6" x14ac:dyDescent="0.25">
      <c r="A234" s="31"/>
      <c r="B234" s="48"/>
      <c r="C234" s="25"/>
      <c r="D234" s="43"/>
      <c r="E234" s="46"/>
      <c r="F234" s="6"/>
    </row>
    <row r="235" spans="1:6" x14ac:dyDescent="0.25">
      <c r="A235" s="31"/>
      <c r="B235" s="48" t="s">
        <v>115</v>
      </c>
      <c r="C235" s="25"/>
      <c r="D235" s="43"/>
      <c r="E235" s="46"/>
      <c r="F235" s="6"/>
    </row>
    <row r="236" spans="1:6" x14ac:dyDescent="0.25">
      <c r="A236" s="31"/>
      <c r="B236" s="48"/>
      <c r="C236" s="25"/>
      <c r="D236" s="43"/>
      <c r="E236" s="46"/>
      <c r="F236" s="6"/>
    </row>
    <row r="237" spans="1:6" ht="40.5" x14ac:dyDescent="0.25">
      <c r="A237" s="31"/>
      <c r="B237" s="48" t="s">
        <v>116</v>
      </c>
      <c r="C237" s="25"/>
      <c r="D237" s="43"/>
      <c r="E237" s="46"/>
      <c r="F237" s="6"/>
    </row>
    <row r="238" spans="1:6" x14ac:dyDescent="0.25">
      <c r="A238" s="31"/>
      <c r="B238" s="48"/>
      <c r="C238" s="25"/>
      <c r="D238" s="43"/>
      <c r="E238" s="46"/>
      <c r="F238" s="6"/>
    </row>
    <row r="239" spans="1:6" x14ac:dyDescent="0.25">
      <c r="A239" s="31"/>
      <c r="B239" s="48" t="s">
        <v>117</v>
      </c>
      <c r="C239" s="25"/>
      <c r="D239" s="43"/>
      <c r="E239" s="46"/>
      <c r="F239" s="6"/>
    </row>
    <row r="240" spans="1:6" x14ac:dyDescent="0.25">
      <c r="A240" s="31"/>
      <c r="B240" s="48"/>
      <c r="C240" s="25"/>
      <c r="D240" s="43"/>
      <c r="E240" s="46"/>
      <c r="F240" s="6"/>
    </row>
    <row r="241" spans="1:6" ht="40.5" x14ac:dyDescent="0.25">
      <c r="A241" s="31"/>
      <c r="B241" s="48" t="s">
        <v>449</v>
      </c>
      <c r="C241" s="25"/>
      <c r="D241" s="43"/>
      <c r="E241" s="46"/>
      <c r="F241" s="6"/>
    </row>
    <row r="242" spans="1:6" x14ac:dyDescent="0.25">
      <c r="A242" s="31"/>
      <c r="B242" s="48"/>
      <c r="C242" s="25"/>
      <c r="D242" s="43"/>
      <c r="E242" s="46"/>
      <c r="F242" s="6"/>
    </row>
    <row r="243" spans="1:6" ht="40.5" x14ac:dyDescent="0.25">
      <c r="A243" s="31"/>
      <c r="B243" s="48" t="s">
        <v>118</v>
      </c>
      <c r="C243" s="25"/>
      <c r="D243" s="43"/>
      <c r="E243" s="46"/>
      <c r="F243" s="6"/>
    </row>
    <row r="244" spans="1:6" x14ac:dyDescent="0.25">
      <c r="A244" s="31"/>
      <c r="B244" s="48"/>
      <c r="C244" s="25"/>
      <c r="D244" s="43"/>
      <c r="E244" s="46"/>
      <c r="F244" s="6"/>
    </row>
    <row r="245" spans="1:6" ht="27" x14ac:dyDescent="0.25">
      <c r="A245" s="31"/>
      <c r="B245" s="48" t="s">
        <v>119</v>
      </c>
      <c r="C245" s="25"/>
      <c r="D245" s="43"/>
      <c r="E245" s="46"/>
      <c r="F245" s="6"/>
    </row>
    <row r="246" spans="1:6" x14ac:dyDescent="0.25">
      <c r="A246" s="31"/>
      <c r="B246" s="48"/>
      <c r="C246" s="25"/>
      <c r="D246" s="43"/>
      <c r="E246" s="46"/>
      <c r="F246" s="6"/>
    </row>
    <row r="247" spans="1:6" ht="40.5" x14ac:dyDescent="0.25">
      <c r="A247" s="31"/>
      <c r="B247" s="48" t="s">
        <v>120</v>
      </c>
      <c r="C247" s="25"/>
      <c r="D247" s="43"/>
      <c r="E247" s="46"/>
      <c r="F247" s="6"/>
    </row>
    <row r="248" spans="1:6" x14ac:dyDescent="0.25">
      <c r="A248" s="31"/>
      <c r="B248" s="48"/>
      <c r="C248" s="25"/>
      <c r="D248" s="43"/>
      <c r="E248" s="46"/>
      <c r="F248" s="6"/>
    </row>
    <row r="249" spans="1:6" ht="27" x14ac:dyDescent="0.25">
      <c r="A249" s="31"/>
      <c r="B249" s="48" t="s">
        <v>121</v>
      </c>
      <c r="C249" s="25"/>
      <c r="D249" s="43"/>
      <c r="E249" s="46"/>
      <c r="F249" s="6"/>
    </row>
    <row r="250" spans="1:6" x14ac:dyDescent="0.25">
      <c r="A250" s="31"/>
      <c r="B250" s="48"/>
      <c r="C250" s="25"/>
      <c r="D250" s="43"/>
      <c r="E250" s="46"/>
      <c r="F250" s="6"/>
    </row>
    <row r="251" spans="1:6" x14ac:dyDescent="0.25">
      <c r="A251" s="31"/>
      <c r="B251" s="48" t="s">
        <v>122</v>
      </c>
      <c r="C251" s="25"/>
      <c r="D251" s="43"/>
      <c r="E251" s="46"/>
      <c r="F251" s="6"/>
    </row>
    <row r="252" spans="1:6" x14ac:dyDescent="0.25">
      <c r="A252" s="31"/>
      <c r="B252" s="48"/>
      <c r="C252" s="25"/>
      <c r="D252" s="43"/>
      <c r="E252" s="46"/>
      <c r="F252" s="6"/>
    </row>
    <row r="253" spans="1:6" x14ac:dyDescent="0.25">
      <c r="A253" s="31"/>
      <c r="B253" s="48" t="s">
        <v>123</v>
      </c>
      <c r="C253" s="25"/>
      <c r="D253" s="43"/>
      <c r="E253" s="46"/>
      <c r="F253" s="6"/>
    </row>
    <row r="254" spans="1:6" x14ac:dyDescent="0.25">
      <c r="A254" s="31"/>
      <c r="B254" s="48"/>
      <c r="C254" s="25"/>
      <c r="D254" s="43"/>
      <c r="E254" s="46"/>
      <c r="F254" s="6"/>
    </row>
    <row r="255" spans="1:6" x14ac:dyDescent="0.25">
      <c r="A255" s="31"/>
      <c r="B255" s="48" t="s">
        <v>124</v>
      </c>
      <c r="C255" s="25"/>
      <c r="D255" s="43"/>
      <c r="E255" s="46"/>
      <c r="F255" s="6"/>
    </row>
    <row r="256" spans="1:6" x14ac:dyDescent="0.25">
      <c r="A256" s="31"/>
      <c r="B256" s="48"/>
      <c r="C256" s="25"/>
      <c r="D256" s="43"/>
      <c r="E256" s="46"/>
      <c r="F256" s="6"/>
    </row>
    <row r="257" spans="1:6" ht="27" x14ac:dyDescent="0.25">
      <c r="A257" s="31"/>
      <c r="B257" s="48" t="s">
        <v>125</v>
      </c>
      <c r="C257" s="25"/>
      <c r="D257" s="43"/>
      <c r="E257" s="46"/>
      <c r="F257" s="6"/>
    </row>
    <row r="258" spans="1:6" x14ac:dyDescent="0.25">
      <c r="A258" s="31"/>
      <c r="B258" s="48"/>
      <c r="C258" s="25"/>
      <c r="D258" s="43"/>
      <c r="E258" s="46"/>
      <c r="F258" s="6"/>
    </row>
    <row r="259" spans="1:6" x14ac:dyDescent="0.25">
      <c r="A259" s="31"/>
      <c r="B259" s="48" t="s">
        <v>126</v>
      </c>
      <c r="C259" s="25"/>
      <c r="D259" s="43"/>
      <c r="E259" s="46"/>
      <c r="F259" s="6"/>
    </row>
    <row r="260" spans="1:6" x14ac:dyDescent="0.25">
      <c r="A260" s="31"/>
      <c r="B260" s="48"/>
      <c r="C260" s="25"/>
      <c r="D260" s="43"/>
      <c r="E260" s="46"/>
      <c r="F260" s="6"/>
    </row>
    <row r="261" spans="1:6" ht="67.5" x14ac:dyDescent="0.25">
      <c r="A261" s="31"/>
      <c r="B261" s="48" t="s">
        <v>127</v>
      </c>
      <c r="C261" s="25"/>
      <c r="D261" s="43"/>
      <c r="E261" s="46"/>
      <c r="F261" s="6"/>
    </row>
    <row r="262" spans="1:6" x14ac:dyDescent="0.25">
      <c r="A262" s="31"/>
      <c r="B262" s="48"/>
      <c r="C262" s="25"/>
      <c r="D262" s="43"/>
      <c r="E262" s="46"/>
      <c r="F262" s="6"/>
    </row>
    <row r="263" spans="1:6" ht="27" x14ac:dyDescent="0.25">
      <c r="A263" s="31"/>
      <c r="B263" s="48" t="s">
        <v>128</v>
      </c>
      <c r="C263" s="25"/>
      <c r="D263" s="43"/>
      <c r="E263" s="46"/>
      <c r="F263" s="6"/>
    </row>
    <row r="264" spans="1:6" x14ac:dyDescent="0.25">
      <c r="A264" s="31"/>
      <c r="B264" s="48"/>
      <c r="C264" s="25"/>
      <c r="D264" s="43"/>
      <c r="E264" s="46"/>
      <c r="F264" s="6"/>
    </row>
    <row r="265" spans="1:6" x14ac:dyDescent="0.25">
      <c r="A265" s="31"/>
      <c r="B265" s="48" t="s">
        <v>129</v>
      </c>
      <c r="C265" s="25"/>
      <c r="D265" s="43"/>
      <c r="E265" s="46"/>
      <c r="F265" s="6"/>
    </row>
    <row r="266" spans="1:6" x14ac:dyDescent="0.25">
      <c r="A266" s="31"/>
      <c r="B266" s="48"/>
      <c r="C266" s="25"/>
      <c r="D266" s="43"/>
      <c r="E266" s="46"/>
      <c r="F266" s="6"/>
    </row>
    <row r="267" spans="1:6" ht="81" x14ac:dyDescent="0.25">
      <c r="A267" s="31"/>
      <c r="B267" s="48" t="s">
        <v>130</v>
      </c>
      <c r="C267" s="25"/>
      <c r="D267" s="43"/>
      <c r="E267" s="46"/>
      <c r="F267" s="6"/>
    </row>
    <row r="268" spans="1:6" x14ac:dyDescent="0.25">
      <c r="A268" s="31"/>
      <c r="B268" s="48"/>
      <c r="C268" s="25"/>
      <c r="D268" s="43"/>
      <c r="E268" s="46"/>
      <c r="F268" s="6"/>
    </row>
    <row r="269" spans="1:6" ht="40.5" x14ac:dyDescent="0.25">
      <c r="A269" s="31"/>
      <c r="B269" s="48" t="s">
        <v>131</v>
      </c>
      <c r="C269" s="25"/>
      <c r="D269" s="43"/>
      <c r="E269" s="46"/>
      <c r="F269" s="6"/>
    </row>
    <row r="270" spans="1:6" x14ac:dyDescent="0.25">
      <c r="A270" s="31"/>
      <c r="B270" s="48"/>
      <c r="C270" s="25"/>
      <c r="D270" s="43"/>
      <c r="E270" s="46"/>
      <c r="F270" s="6"/>
    </row>
    <row r="271" spans="1:6" ht="27" x14ac:dyDescent="0.25">
      <c r="A271" s="31"/>
      <c r="B271" s="48" t="s">
        <v>132</v>
      </c>
      <c r="C271" s="25"/>
      <c r="D271" s="43"/>
      <c r="E271" s="46"/>
      <c r="F271" s="6"/>
    </row>
    <row r="272" spans="1:6" x14ac:dyDescent="0.25">
      <c r="A272" s="31"/>
      <c r="B272" s="48"/>
      <c r="C272" s="25"/>
      <c r="D272" s="43"/>
      <c r="E272" s="46"/>
      <c r="F272" s="6"/>
    </row>
    <row r="273" spans="1:6" ht="27" x14ac:dyDescent="0.25">
      <c r="A273" s="31"/>
      <c r="B273" s="48" t="s">
        <v>133</v>
      </c>
      <c r="C273" s="25"/>
      <c r="D273" s="43"/>
      <c r="E273" s="46"/>
      <c r="F273" s="6"/>
    </row>
    <row r="274" spans="1:6" x14ac:dyDescent="0.25">
      <c r="A274" s="31"/>
      <c r="B274" s="48"/>
      <c r="C274" s="25"/>
      <c r="D274" s="43"/>
      <c r="E274" s="46"/>
      <c r="F274" s="6"/>
    </row>
    <row r="275" spans="1:6" ht="27" x14ac:dyDescent="0.25">
      <c r="A275" s="31"/>
      <c r="B275" s="48" t="s">
        <v>134</v>
      </c>
      <c r="C275" s="25"/>
      <c r="D275" s="43"/>
      <c r="E275" s="46"/>
      <c r="F275" s="6"/>
    </row>
    <row r="276" spans="1:6" x14ac:dyDescent="0.25">
      <c r="A276" s="31"/>
      <c r="B276" s="48"/>
      <c r="C276" s="25"/>
      <c r="D276" s="43"/>
      <c r="E276" s="46"/>
      <c r="F276" s="6"/>
    </row>
    <row r="277" spans="1:6" ht="27" x14ac:dyDescent="0.25">
      <c r="A277" s="31"/>
      <c r="B277" s="48" t="s">
        <v>135</v>
      </c>
      <c r="C277" s="25"/>
      <c r="D277" s="43"/>
      <c r="E277" s="46"/>
      <c r="F277" s="6"/>
    </row>
    <row r="278" spans="1:6" x14ac:dyDescent="0.25">
      <c r="A278" s="31"/>
      <c r="B278" s="48"/>
      <c r="C278" s="24"/>
      <c r="D278" s="34"/>
      <c r="E278" s="46"/>
      <c r="F278" s="6"/>
    </row>
    <row r="279" spans="1:6" x14ac:dyDescent="0.25">
      <c r="A279" s="31"/>
      <c r="B279" s="48" t="s">
        <v>136</v>
      </c>
      <c r="C279" s="24" t="s">
        <v>30</v>
      </c>
      <c r="D279" s="34">
        <v>1</v>
      </c>
      <c r="E279" s="46"/>
      <c r="F279" s="6">
        <f>ROUND($D279*E279,2)</f>
        <v>0</v>
      </c>
    </row>
    <row r="280" spans="1:6" x14ac:dyDescent="0.25">
      <c r="A280" s="31"/>
      <c r="B280" s="48"/>
      <c r="C280" s="24"/>
      <c r="D280" s="34"/>
      <c r="E280" s="46"/>
      <c r="F280" s="6"/>
    </row>
    <row r="281" spans="1:6" ht="27" x14ac:dyDescent="0.25">
      <c r="A281" s="31">
        <v>7</v>
      </c>
      <c r="B281" s="48" t="s">
        <v>137</v>
      </c>
      <c r="C281" s="24" t="s">
        <v>30</v>
      </c>
      <c r="D281" s="34">
        <v>1</v>
      </c>
      <c r="E281" s="46"/>
      <c r="F281" s="6">
        <f>ROUND($D281*E281,2)</f>
        <v>0</v>
      </c>
    </row>
    <row r="282" spans="1:6" x14ac:dyDescent="0.25">
      <c r="A282" s="31"/>
      <c r="B282" s="48"/>
      <c r="C282" s="24"/>
      <c r="D282" s="34"/>
      <c r="E282" s="46"/>
      <c r="F282" s="6"/>
    </row>
    <row r="283" spans="1:6" x14ac:dyDescent="0.25">
      <c r="A283" s="31"/>
      <c r="B283" s="49" t="s">
        <v>138</v>
      </c>
      <c r="C283" s="24"/>
      <c r="D283" s="24"/>
      <c r="E283" s="46"/>
      <c r="F283" s="6"/>
    </row>
    <row r="284" spans="1:6" x14ac:dyDescent="0.25">
      <c r="A284" s="31"/>
      <c r="B284" s="48"/>
      <c r="C284" s="24"/>
      <c r="D284" s="34"/>
      <c r="E284" s="46"/>
      <c r="F284" s="6"/>
    </row>
    <row r="285" spans="1:6" ht="27" x14ac:dyDescent="0.25">
      <c r="A285" s="31">
        <v>8</v>
      </c>
      <c r="B285" s="48" t="s">
        <v>139</v>
      </c>
      <c r="C285" s="24" t="s">
        <v>30</v>
      </c>
      <c r="D285" s="34">
        <v>1</v>
      </c>
      <c r="E285" s="46"/>
      <c r="F285" s="6">
        <f>ROUND($D285*E285,2)</f>
        <v>0</v>
      </c>
    </row>
    <row r="286" spans="1:6" x14ac:dyDescent="0.25">
      <c r="A286" s="31"/>
      <c r="B286" s="48"/>
      <c r="C286" s="24"/>
      <c r="D286" s="34"/>
      <c r="E286" s="46"/>
      <c r="F286" s="6"/>
    </row>
    <row r="287" spans="1:6" ht="27" x14ac:dyDescent="0.25">
      <c r="A287" s="31">
        <v>9</v>
      </c>
      <c r="B287" s="48" t="s">
        <v>140</v>
      </c>
      <c r="C287" s="24" t="s">
        <v>30</v>
      </c>
      <c r="D287" s="34">
        <v>1</v>
      </c>
      <c r="E287" s="46"/>
      <c r="F287" s="6">
        <f>ROUND($D287*E287,2)</f>
        <v>0</v>
      </c>
    </row>
    <row r="288" spans="1:6" x14ac:dyDescent="0.25">
      <c r="A288" s="31"/>
      <c r="B288" s="48"/>
      <c r="C288" s="24"/>
      <c r="D288" s="34"/>
      <c r="E288" s="46"/>
      <c r="F288" s="6"/>
    </row>
    <row r="289" spans="1:6" ht="27" x14ac:dyDescent="0.25">
      <c r="A289" s="31">
        <v>10</v>
      </c>
      <c r="B289" s="48" t="s">
        <v>141</v>
      </c>
      <c r="C289" s="24" t="s">
        <v>30</v>
      </c>
      <c r="D289" s="34">
        <v>1</v>
      </c>
      <c r="E289" s="46"/>
      <c r="F289" s="6">
        <f>ROUND($D289*E289,2)</f>
        <v>0</v>
      </c>
    </row>
    <row r="290" spans="1:6" x14ac:dyDescent="0.25">
      <c r="A290" s="31"/>
      <c r="B290" s="48"/>
      <c r="C290" s="24"/>
      <c r="D290" s="34"/>
      <c r="E290" s="46"/>
      <c r="F290" s="6"/>
    </row>
    <row r="291" spans="1:6" ht="135" x14ac:dyDescent="0.25">
      <c r="A291" s="31">
        <v>11</v>
      </c>
      <c r="B291" s="48" t="s">
        <v>142</v>
      </c>
      <c r="C291" s="24" t="s">
        <v>30</v>
      </c>
      <c r="D291" s="34">
        <v>1</v>
      </c>
      <c r="E291" s="46"/>
      <c r="F291" s="6">
        <f>ROUND($D291*E291,2)</f>
        <v>0</v>
      </c>
    </row>
    <row r="292" spans="1:6" x14ac:dyDescent="0.25">
      <c r="A292" s="31"/>
      <c r="B292" s="48"/>
      <c r="C292" s="24"/>
      <c r="D292" s="34"/>
      <c r="E292" s="46"/>
      <c r="F292" s="6"/>
    </row>
    <row r="293" spans="1:6" x14ac:dyDescent="0.25">
      <c r="A293" s="31"/>
      <c r="B293" s="49" t="s">
        <v>450</v>
      </c>
      <c r="C293" s="24"/>
      <c r="D293" s="24"/>
      <c r="E293" s="46"/>
      <c r="F293" s="6"/>
    </row>
    <row r="294" spans="1:6" x14ac:dyDescent="0.25">
      <c r="A294" s="31"/>
      <c r="B294" s="48"/>
      <c r="C294" s="24"/>
      <c r="D294" s="34"/>
      <c r="E294" s="46"/>
      <c r="F294" s="6"/>
    </row>
    <row r="295" spans="1:6" ht="351" x14ac:dyDescent="0.25">
      <c r="A295" s="31">
        <v>12</v>
      </c>
      <c r="B295" s="48" t="s">
        <v>143</v>
      </c>
      <c r="C295" s="24" t="s">
        <v>30</v>
      </c>
      <c r="D295" s="34">
        <v>1</v>
      </c>
      <c r="E295" s="46"/>
      <c r="F295" s="6">
        <f>ROUND($D295*E295,2)</f>
        <v>0</v>
      </c>
    </row>
    <row r="296" spans="1:6" x14ac:dyDescent="0.25">
      <c r="A296" s="31"/>
      <c r="B296" s="48"/>
      <c r="C296" s="24"/>
      <c r="D296" s="34"/>
      <c r="E296" s="46"/>
      <c r="F296" s="6"/>
    </row>
    <row r="297" spans="1:6" ht="27" x14ac:dyDescent="0.25">
      <c r="A297" s="31">
        <v>13</v>
      </c>
      <c r="B297" s="48" t="s">
        <v>144</v>
      </c>
      <c r="C297" s="24" t="s">
        <v>30</v>
      </c>
      <c r="D297" s="34">
        <v>1</v>
      </c>
      <c r="E297" s="46"/>
      <c r="F297" s="6">
        <f>ROUND($D297*E297,2)</f>
        <v>0</v>
      </c>
    </row>
    <row r="298" spans="1:6" x14ac:dyDescent="0.25">
      <c r="A298" s="31"/>
      <c r="B298" s="48"/>
      <c r="C298" s="24"/>
      <c r="D298" s="34"/>
      <c r="E298" s="46"/>
      <c r="F298" s="6"/>
    </row>
    <row r="299" spans="1:6" ht="27" x14ac:dyDescent="0.25">
      <c r="A299" s="31">
        <v>14</v>
      </c>
      <c r="B299" s="48" t="s">
        <v>145</v>
      </c>
      <c r="C299" s="24" t="s">
        <v>30</v>
      </c>
      <c r="D299" s="34">
        <v>1</v>
      </c>
      <c r="E299" s="46"/>
      <c r="F299" s="6">
        <f>ROUND($D299*E299,2)</f>
        <v>0</v>
      </c>
    </row>
    <row r="300" spans="1:6" x14ac:dyDescent="0.25">
      <c r="A300" s="31"/>
      <c r="B300" s="48"/>
      <c r="C300" s="24"/>
      <c r="D300" s="34"/>
      <c r="E300" s="46"/>
      <c r="F300" s="6"/>
    </row>
    <row r="301" spans="1:6" ht="27" x14ac:dyDescent="0.25">
      <c r="A301" s="31">
        <v>15</v>
      </c>
      <c r="B301" s="48" t="s">
        <v>146</v>
      </c>
      <c r="C301" s="24" t="s">
        <v>30</v>
      </c>
      <c r="D301" s="34">
        <v>1</v>
      </c>
      <c r="E301" s="46"/>
      <c r="F301" s="6">
        <f>ROUND($D301*E301,2)</f>
        <v>0</v>
      </c>
    </row>
    <row r="302" spans="1:6" x14ac:dyDescent="0.25">
      <c r="A302" s="31"/>
      <c r="B302" s="48"/>
      <c r="C302" s="24"/>
      <c r="D302" s="34"/>
      <c r="E302" s="46"/>
      <c r="F302" s="6"/>
    </row>
    <row r="303" spans="1:6" ht="202.5" x14ac:dyDescent="0.25">
      <c r="A303" s="31">
        <v>16</v>
      </c>
      <c r="B303" s="48" t="s">
        <v>147</v>
      </c>
      <c r="C303" s="24" t="s">
        <v>30</v>
      </c>
      <c r="D303" s="34">
        <v>1</v>
      </c>
      <c r="E303" s="46"/>
      <c r="F303" s="6">
        <f>ROUND($D303*E303,2)</f>
        <v>0</v>
      </c>
    </row>
    <row r="304" spans="1:6" x14ac:dyDescent="0.25">
      <c r="A304" s="31"/>
      <c r="B304" s="48"/>
      <c r="C304" s="24"/>
      <c r="D304" s="34"/>
      <c r="E304" s="46"/>
      <c r="F304" s="6"/>
    </row>
    <row r="305" spans="1:6" ht="67.5" x14ac:dyDescent="0.25">
      <c r="A305" s="31">
        <v>17</v>
      </c>
      <c r="B305" s="48" t="s">
        <v>148</v>
      </c>
      <c r="C305" s="24" t="s">
        <v>30</v>
      </c>
      <c r="D305" s="34">
        <v>1</v>
      </c>
      <c r="E305" s="46"/>
      <c r="F305" s="6">
        <f>ROUND($D305*E305,2)</f>
        <v>0</v>
      </c>
    </row>
    <row r="306" spans="1:6" x14ac:dyDescent="0.25">
      <c r="A306" s="31"/>
      <c r="B306" s="48"/>
      <c r="C306" s="24"/>
      <c r="D306" s="34"/>
      <c r="E306" s="46"/>
      <c r="F306" s="6"/>
    </row>
    <row r="307" spans="1:6" x14ac:dyDescent="0.25">
      <c r="A307" s="31"/>
      <c r="B307" s="49" t="s">
        <v>451</v>
      </c>
      <c r="C307" s="24"/>
      <c r="D307" s="24"/>
      <c r="E307" s="46"/>
      <c r="F307" s="6"/>
    </row>
    <row r="308" spans="1:6" x14ac:dyDescent="0.25">
      <c r="A308" s="31"/>
      <c r="B308" s="48"/>
      <c r="C308" s="24"/>
      <c r="D308" s="34"/>
      <c r="E308" s="46"/>
      <c r="F308" s="6"/>
    </row>
    <row r="309" spans="1:6" ht="27" x14ac:dyDescent="0.25">
      <c r="A309" s="31">
        <v>18</v>
      </c>
      <c r="B309" s="48" t="s">
        <v>149</v>
      </c>
      <c r="C309" s="24" t="s">
        <v>30</v>
      </c>
      <c r="D309" s="34">
        <v>1</v>
      </c>
      <c r="E309" s="46"/>
      <c r="F309" s="6">
        <f>ROUND($D309*E309,2)</f>
        <v>0</v>
      </c>
    </row>
    <row r="310" spans="1:6" x14ac:dyDescent="0.25">
      <c r="A310" s="31"/>
      <c r="B310" s="48"/>
      <c r="C310" s="24"/>
      <c r="D310" s="34"/>
      <c r="E310" s="46"/>
      <c r="F310" s="6"/>
    </row>
    <row r="311" spans="1:6" ht="27" x14ac:dyDescent="0.25">
      <c r="A311" s="31">
        <v>19</v>
      </c>
      <c r="B311" s="48" t="s">
        <v>150</v>
      </c>
      <c r="C311" s="24" t="s">
        <v>30</v>
      </c>
      <c r="D311" s="34">
        <v>1</v>
      </c>
      <c r="E311" s="46"/>
      <c r="F311" s="6">
        <f>ROUND($D311*E311,2)</f>
        <v>0</v>
      </c>
    </row>
    <row r="312" spans="1:6" x14ac:dyDescent="0.25">
      <c r="A312" s="31"/>
      <c r="B312" s="48"/>
      <c r="C312" s="24"/>
      <c r="D312" s="34"/>
      <c r="E312" s="46"/>
      <c r="F312" s="6"/>
    </row>
    <row r="313" spans="1:6" ht="27" x14ac:dyDescent="0.25">
      <c r="A313" s="31">
        <v>20</v>
      </c>
      <c r="B313" s="48" t="s">
        <v>151</v>
      </c>
      <c r="C313" s="24" t="s">
        <v>30</v>
      </c>
      <c r="D313" s="34">
        <v>1</v>
      </c>
      <c r="E313" s="46"/>
      <c r="F313" s="6">
        <f>ROUND($D313*E313,2)</f>
        <v>0</v>
      </c>
    </row>
    <row r="314" spans="1:6" x14ac:dyDescent="0.25">
      <c r="A314" s="31"/>
      <c r="B314" s="48"/>
      <c r="C314" s="24"/>
      <c r="D314" s="34"/>
      <c r="E314" s="46"/>
      <c r="F314" s="6"/>
    </row>
    <row r="315" spans="1:6" ht="27" x14ac:dyDescent="0.25">
      <c r="A315" s="31">
        <v>21</v>
      </c>
      <c r="B315" s="48" t="s">
        <v>152</v>
      </c>
      <c r="C315" s="24" t="s">
        <v>30</v>
      </c>
      <c r="D315" s="34">
        <v>1</v>
      </c>
      <c r="E315" s="46"/>
      <c r="F315" s="6">
        <f>ROUND($D315*E315,2)</f>
        <v>0</v>
      </c>
    </row>
    <row r="316" spans="1:6" x14ac:dyDescent="0.25">
      <c r="A316" s="31"/>
      <c r="B316" s="48"/>
      <c r="C316" s="24"/>
      <c r="D316" s="34"/>
      <c r="E316" s="46"/>
      <c r="F316" s="6"/>
    </row>
    <row r="317" spans="1:6" ht="27" x14ac:dyDescent="0.25">
      <c r="A317" s="31">
        <v>22</v>
      </c>
      <c r="B317" s="48" t="s">
        <v>153</v>
      </c>
      <c r="C317" s="24" t="s">
        <v>30</v>
      </c>
      <c r="D317" s="34">
        <v>1</v>
      </c>
      <c r="E317" s="46"/>
      <c r="F317" s="6">
        <f>ROUND($D317*E317,2)</f>
        <v>0</v>
      </c>
    </row>
    <row r="318" spans="1:6" x14ac:dyDescent="0.25">
      <c r="A318" s="31"/>
      <c r="B318" s="48"/>
      <c r="C318" s="24"/>
      <c r="D318" s="34"/>
      <c r="E318" s="46"/>
      <c r="F318" s="6"/>
    </row>
    <row r="319" spans="1:6" ht="108" x14ac:dyDescent="0.25">
      <c r="A319" s="31">
        <v>23</v>
      </c>
      <c r="B319" s="48" t="s">
        <v>154</v>
      </c>
      <c r="C319" s="24" t="s">
        <v>30</v>
      </c>
      <c r="D319" s="34">
        <v>1</v>
      </c>
      <c r="E319" s="46"/>
      <c r="F319" s="6">
        <f>ROUND($D319*E319,2)</f>
        <v>0</v>
      </c>
    </row>
    <row r="320" spans="1:6" x14ac:dyDescent="0.25">
      <c r="A320" s="31"/>
      <c r="B320" s="48"/>
      <c r="C320" s="24"/>
      <c r="D320" s="34"/>
      <c r="E320" s="46"/>
      <c r="F320" s="6"/>
    </row>
    <row r="321" spans="1:6" ht="27" x14ac:dyDescent="0.25">
      <c r="A321" s="31">
        <v>24</v>
      </c>
      <c r="B321" s="48" t="s">
        <v>155</v>
      </c>
      <c r="C321" s="24" t="s">
        <v>30</v>
      </c>
      <c r="D321" s="34">
        <v>1</v>
      </c>
      <c r="E321" s="46"/>
      <c r="F321" s="6">
        <f>ROUND($D321*E321,2)</f>
        <v>0</v>
      </c>
    </row>
    <row r="322" spans="1:6" x14ac:dyDescent="0.25">
      <c r="A322" s="31"/>
      <c r="B322" s="48"/>
      <c r="C322" s="24"/>
      <c r="D322" s="34"/>
      <c r="E322" s="46"/>
      <c r="F322" s="6"/>
    </row>
    <row r="323" spans="1:6" x14ac:dyDescent="0.25">
      <c r="A323" s="31"/>
      <c r="B323" s="49" t="s">
        <v>452</v>
      </c>
      <c r="C323" s="24"/>
      <c r="D323" s="24"/>
      <c r="E323" s="46"/>
      <c r="F323" s="6"/>
    </row>
    <row r="324" spans="1:6" x14ac:dyDescent="0.25">
      <c r="A324" s="31"/>
      <c r="B324" s="48"/>
      <c r="C324" s="24"/>
      <c r="D324" s="34"/>
      <c r="E324" s="46"/>
      <c r="F324" s="6"/>
    </row>
    <row r="325" spans="1:6" ht="256.5" x14ac:dyDescent="0.25">
      <c r="A325" s="31">
        <v>25</v>
      </c>
      <c r="B325" s="48" t="s">
        <v>156</v>
      </c>
      <c r="C325" s="24" t="s">
        <v>30</v>
      </c>
      <c r="D325" s="34">
        <v>1</v>
      </c>
      <c r="E325" s="46"/>
      <c r="F325" s="6">
        <f>ROUND($D325*E325,2)</f>
        <v>0</v>
      </c>
    </row>
    <row r="326" spans="1:6" x14ac:dyDescent="0.25">
      <c r="A326" s="31"/>
      <c r="B326" s="48"/>
      <c r="C326" s="24"/>
      <c r="D326" s="34"/>
      <c r="E326" s="46"/>
      <c r="F326" s="6"/>
    </row>
    <row r="327" spans="1:6" ht="405" x14ac:dyDescent="0.25">
      <c r="A327" s="31">
        <v>26</v>
      </c>
      <c r="B327" s="48" t="s">
        <v>157</v>
      </c>
      <c r="C327" s="24" t="s">
        <v>30</v>
      </c>
      <c r="D327" s="34">
        <v>1</v>
      </c>
      <c r="E327" s="46"/>
      <c r="F327" s="6">
        <f>ROUND($D327*E327,2)</f>
        <v>0</v>
      </c>
    </row>
    <row r="328" spans="1:6" x14ac:dyDescent="0.25">
      <c r="A328" s="31"/>
      <c r="B328" s="48"/>
      <c r="C328" s="24"/>
      <c r="D328" s="34"/>
      <c r="E328" s="46"/>
      <c r="F328" s="6"/>
    </row>
    <row r="329" spans="1:6" ht="27" x14ac:dyDescent="0.25">
      <c r="A329" s="31">
        <v>27</v>
      </c>
      <c r="B329" s="48" t="s">
        <v>158</v>
      </c>
      <c r="C329" s="24" t="s">
        <v>30</v>
      </c>
      <c r="D329" s="34">
        <v>1</v>
      </c>
      <c r="E329" s="46"/>
      <c r="F329" s="6">
        <f>ROUND($D329*E329,2)</f>
        <v>0</v>
      </c>
    </row>
    <row r="330" spans="1:6" x14ac:dyDescent="0.25">
      <c r="A330" s="31"/>
      <c r="B330" s="48"/>
      <c r="C330" s="24"/>
      <c r="D330" s="34"/>
      <c r="E330" s="46"/>
      <c r="F330" s="6"/>
    </row>
    <row r="331" spans="1:6" x14ac:dyDescent="0.25">
      <c r="A331" s="31"/>
      <c r="B331" s="49" t="s">
        <v>453</v>
      </c>
      <c r="C331" s="24"/>
      <c r="D331" s="24"/>
      <c r="E331" s="46"/>
      <c r="F331" s="6"/>
    </row>
    <row r="332" spans="1:6" x14ac:dyDescent="0.25">
      <c r="A332" s="31"/>
      <c r="B332" s="48"/>
      <c r="C332" s="24"/>
      <c r="D332" s="34"/>
      <c r="E332" s="46"/>
      <c r="F332" s="6"/>
    </row>
    <row r="333" spans="1:6" ht="27" x14ac:dyDescent="0.25">
      <c r="A333" s="31">
        <v>28</v>
      </c>
      <c r="B333" s="48" t="s">
        <v>159</v>
      </c>
      <c r="C333" s="24" t="s">
        <v>30</v>
      </c>
      <c r="D333" s="34">
        <v>1</v>
      </c>
      <c r="E333" s="46"/>
      <c r="F333" s="6">
        <f>ROUND($D333*E333,2)</f>
        <v>0</v>
      </c>
    </row>
    <row r="334" spans="1:6" x14ac:dyDescent="0.25">
      <c r="A334" s="31"/>
      <c r="B334" s="48"/>
      <c r="C334" s="24"/>
      <c r="D334" s="34"/>
      <c r="E334" s="46"/>
      <c r="F334" s="6"/>
    </row>
    <row r="335" spans="1:6" ht="27" x14ac:dyDescent="0.25">
      <c r="A335" s="31">
        <v>29</v>
      </c>
      <c r="B335" s="48" t="s">
        <v>160</v>
      </c>
      <c r="C335" s="24" t="s">
        <v>30</v>
      </c>
      <c r="D335" s="34">
        <v>1</v>
      </c>
      <c r="E335" s="46"/>
      <c r="F335" s="6">
        <f>ROUND($D335*E335,2)</f>
        <v>0</v>
      </c>
    </row>
    <row r="336" spans="1:6" x14ac:dyDescent="0.25">
      <c r="A336" s="31"/>
      <c r="B336" s="48"/>
      <c r="C336" s="24"/>
      <c r="D336" s="34"/>
      <c r="E336" s="46"/>
      <c r="F336" s="6"/>
    </row>
    <row r="337" spans="1:6" x14ac:dyDescent="0.25">
      <c r="A337" s="31"/>
      <c r="B337" s="49" t="s">
        <v>454</v>
      </c>
      <c r="C337" s="24"/>
      <c r="D337" s="24"/>
      <c r="E337" s="46"/>
      <c r="F337" s="6"/>
    </row>
    <row r="338" spans="1:6" x14ac:dyDescent="0.25">
      <c r="A338" s="31"/>
      <c r="B338" s="48"/>
      <c r="C338" s="24"/>
      <c r="D338" s="34"/>
      <c r="E338" s="46"/>
      <c r="F338" s="6"/>
    </row>
    <row r="339" spans="1:6" ht="27" x14ac:dyDescent="0.25">
      <c r="A339" s="31">
        <v>30</v>
      </c>
      <c r="B339" s="48" t="s">
        <v>161</v>
      </c>
      <c r="C339" s="24" t="s">
        <v>30</v>
      </c>
      <c r="D339" s="34">
        <v>1</v>
      </c>
      <c r="E339" s="46"/>
      <c r="F339" s="6">
        <f>ROUND($D339*E339,2)</f>
        <v>0</v>
      </c>
    </row>
    <row r="340" spans="1:6" x14ac:dyDescent="0.25">
      <c r="A340" s="31"/>
      <c r="B340" s="48"/>
      <c r="C340" s="24"/>
      <c r="D340" s="34"/>
      <c r="E340" s="46"/>
      <c r="F340" s="6"/>
    </row>
    <row r="341" spans="1:6" ht="54" x14ac:dyDescent="0.25">
      <c r="A341" s="31">
        <v>31</v>
      </c>
      <c r="B341" s="48" t="s">
        <v>162</v>
      </c>
      <c r="C341" s="24" t="s">
        <v>30</v>
      </c>
      <c r="D341" s="34">
        <v>1</v>
      </c>
      <c r="E341" s="46"/>
      <c r="F341" s="6">
        <f>ROUND($D341*E341,2)</f>
        <v>0</v>
      </c>
    </row>
    <row r="342" spans="1:6" x14ac:dyDescent="0.25">
      <c r="A342" s="31"/>
      <c r="B342" s="48"/>
      <c r="C342" s="24"/>
      <c r="D342" s="34"/>
      <c r="E342" s="46"/>
      <c r="F342" s="6"/>
    </row>
    <row r="343" spans="1:6" ht="54" x14ac:dyDescent="0.25">
      <c r="A343" s="31">
        <v>32</v>
      </c>
      <c r="B343" s="48" t="s">
        <v>163</v>
      </c>
      <c r="C343" s="24" t="s">
        <v>30</v>
      </c>
      <c r="D343" s="34">
        <v>1</v>
      </c>
      <c r="E343" s="46"/>
      <c r="F343" s="6">
        <f>ROUND($D343*E343,2)</f>
        <v>0</v>
      </c>
    </row>
    <row r="344" spans="1:6" x14ac:dyDescent="0.25">
      <c r="A344" s="31"/>
      <c r="B344" s="48"/>
      <c r="C344" s="24"/>
      <c r="D344" s="34"/>
      <c r="E344" s="46"/>
      <c r="F344" s="6"/>
    </row>
    <row r="345" spans="1:6" x14ac:dyDescent="0.25">
      <c r="A345" s="31"/>
      <c r="B345" s="50" t="s">
        <v>455</v>
      </c>
      <c r="C345" s="24"/>
      <c r="D345" s="24"/>
      <c r="E345" s="46"/>
      <c r="F345" s="6"/>
    </row>
    <row r="346" spans="1:6" x14ac:dyDescent="0.25">
      <c r="A346" s="31"/>
      <c r="B346" s="48"/>
      <c r="C346" s="24"/>
      <c r="D346" s="34"/>
      <c r="E346" s="46"/>
      <c r="F346" s="6"/>
    </row>
    <row r="347" spans="1:6" x14ac:dyDescent="0.25">
      <c r="A347" s="31"/>
      <c r="B347" s="49" t="s">
        <v>456</v>
      </c>
      <c r="C347" s="24"/>
      <c r="D347" s="24"/>
      <c r="E347" s="46"/>
      <c r="F347" s="6"/>
    </row>
    <row r="348" spans="1:6" x14ac:dyDescent="0.25">
      <c r="A348" s="31"/>
      <c r="B348" s="48"/>
      <c r="C348" s="24"/>
      <c r="D348" s="34"/>
      <c r="E348" s="46"/>
      <c r="F348" s="6"/>
    </row>
    <row r="349" spans="1:6" ht="27" x14ac:dyDescent="0.25">
      <c r="A349" s="31">
        <v>33</v>
      </c>
      <c r="B349" s="48" t="s">
        <v>164</v>
      </c>
      <c r="C349" s="24" t="s">
        <v>30</v>
      </c>
      <c r="D349" s="34">
        <v>1</v>
      </c>
      <c r="E349" s="46"/>
      <c r="F349" s="6">
        <f>ROUND($D349*E349,2)</f>
        <v>0</v>
      </c>
    </row>
    <row r="350" spans="1:6" x14ac:dyDescent="0.25">
      <c r="A350" s="31"/>
      <c r="B350" s="48"/>
      <c r="C350" s="24"/>
      <c r="D350" s="34"/>
      <c r="E350" s="46"/>
      <c r="F350" s="6"/>
    </row>
    <row r="351" spans="1:6" ht="27" x14ac:dyDescent="0.25">
      <c r="A351" s="31">
        <v>34</v>
      </c>
      <c r="B351" s="48" t="s">
        <v>165</v>
      </c>
      <c r="C351" s="24" t="s">
        <v>30</v>
      </c>
      <c r="D351" s="34">
        <v>1</v>
      </c>
      <c r="E351" s="46"/>
      <c r="F351" s="6">
        <f>ROUND($D351*E351,2)</f>
        <v>0</v>
      </c>
    </row>
    <row r="352" spans="1:6" x14ac:dyDescent="0.25">
      <c r="A352" s="31"/>
      <c r="B352" s="48"/>
      <c r="C352" s="24"/>
      <c r="D352" s="34"/>
      <c r="E352" s="46"/>
      <c r="F352" s="6"/>
    </row>
    <row r="353" spans="1:6" x14ac:dyDescent="0.25">
      <c r="A353" s="31"/>
      <c r="B353" s="49" t="s">
        <v>457</v>
      </c>
      <c r="C353" s="24"/>
      <c r="D353" s="24"/>
      <c r="E353" s="46"/>
      <c r="F353" s="6"/>
    </row>
    <row r="354" spans="1:6" x14ac:dyDescent="0.25">
      <c r="A354" s="31"/>
      <c r="B354" s="48"/>
      <c r="C354" s="24"/>
      <c r="D354" s="34"/>
      <c r="E354" s="46"/>
      <c r="F354" s="6"/>
    </row>
    <row r="355" spans="1:6" ht="27" x14ac:dyDescent="0.25">
      <c r="A355" s="31">
        <v>35</v>
      </c>
      <c r="B355" s="48" t="s">
        <v>166</v>
      </c>
      <c r="C355" s="24" t="s">
        <v>30</v>
      </c>
      <c r="D355" s="34">
        <v>1</v>
      </c>
      <c r="E355" s="46"/>
      <c r="F355" s="6">
        <f>ROUND($D355*E355,2)</f>
        <v>0</v>
      </c>
    </row>
    <row r="356" spans="1:6" x14ac:dyDescent="0.25">
      <c r="A356" s="31"/>
      <c r="B356" s="48"/>
      <c r="C356" s="24"/>
      <c r="D356" s="34"/>
      <c r="E356" s="46"/>
      <c r="F356" s="6"/>
    </row>
    <row r="357" spans="1:6" ht="108" x14ac:dyDescent="0.25">
      <c r="A357" s="31">
        <v>36</v>
      </c>
      <c r="B357" s="48" t="s">
        <v>167</v>
      </c>
      <c r="C357" s="24" t="s">
        <v>30</v>
      </c>
      <c r="D357" s="34">
        <v>1</v>
      </c>
      <c r="E357" s="46"/>
      <c r="F357" s="6">
        <f>ROUND($D357*E357,2)</f>
        <v>0</v>
      </c>
    </row>
    <row r="358" spans="1:6" x14ac:dyDescent="0.25">
      <c r="A358" s="31"/>
      <c r="B358" s="48"/>
      <c r="C358" s="24"/>
      <c r="D358" s="34"/>
      <c r="E358" s="46"/>
      <c r="F358" s="6"/>
    </row>
    <row r="359" spans="1:6" ht="94.5" x14ac:dyDescent="0.25">
      <c r="A359" s="31">
        <v>37</v>
      </c>
      <c r="B359" s="48" t="s">
        <v>168</v>
      </c>
      <c r="C359" s="24" t="s">
        <v>30</v>
      </c>
      <c r="D359" s="34">
        <v>1</v>
      </c>
      <c r="E359" s="46"/>
      <c r="F359" s="6">
        <f>ROUND($D359*E359,2)</f>
        <v>0</v>
      </c>
    </row>
    <row r="360" spans="1:6" x14ac:dyDescent="0.25">
      <c r="A360" s="31"/>
      <c r="B360" s="48"/>
      <c r="C360" s="24"/>
      <c r="D360" s="34"/>
      <c r="E360" s="46"/>
      <c r="F360" s="6"/>
    </row>
    <row r="361" spans="1:6" ht="27" x14ac:dyDescent="0.25">
      <c r="A361" s="31">
        <v>38</v>
      </c>
      <c r="B361" s="48" t="s">
        <v>169</v>
      </c>
      <c r="C361" s="24" t="s">
        <v>30</v>
      </c>
      <c r="D361" s="34">
        <v>1</v>
      </c>
      <c r="E361" s="46"/>
      <c r="F361" s="6">
        <f>ROUND($D361*E361,2)</f>
        <v>0</v>
      </c>
    </row>
    <row r="362" spans="1:6" x14ac:dyDescent="0.25">
      <c r="A362" s="31"/>
      <c r="B362" s="48"/>
      <c r="C362" s="24"/>
      <c r="D362" s="34"/>
      <c r="E362" s="46"/>
      <c r="F362" s="6"/>
    </row>
    <row r="363" spans="1:6" x14ac:dyDescent="0.25">
      <c r="A363" s="31"/>
      <c r="B363" s="49" t="s">
        <v>458</v>
      </c>
      <c r="C363" s="24"/>
      <c r="D363" s="24"/>
      <c r="E363" s="46"/>
      <c r="F363" s="6"/>
    </row>
    <row r="364" spans="1:6" x14ac:dyDescent="0.25">
      <c r="A364" s="31"/>
      <c r="B364" s="48"/>
      <c r="C364" s="24"/>
      <c r="D364" s="34"/>
      <c r="E364" s="46"/>
      <c r="F364" s="6"/>
    </row>
    <row r="365" spans="1:6" ht="27" x14ac:dyDescent="0.25">
      <c r="A365" s="31">
        <v>39</v>
      </c>
      <c r="B365" s="48" t="s">
        <v>170</v>
      </c>
      <c r="C365" s="24" t="s">
        <v>30</v>
      </c>
      <c r="D365" s="34">
        <v>1</v>
      </c>
      <c r="E365" s="46"/>
      <c r="F365" s="6">
        <f>ROUND($D365*E365,2)</f>
        <v>0</v>
      </c>
    </row>
    <row r="366" spans="1:6" x14ac:dyDescent="0.25">
      <c r="A366" s="31"/>
      <c r="B366" s="48"/>
      <c r="C366" s="24"/>
      <c r="D366" s="34"/>
      <c r="E366" s="46"/>
      <c r="F366" s="6"/>
    </row>
    <row r="367" spans="1:6" ht="27" x14ac:dyDescent="0.25">
      <c r="A367" s="31">
        <v>40</v>
      </c>
      <c r="B367" s="48" t="s">
        <v>171</v>
      </c>
      <c r="C367" s="24" t="s">
        <v>30</v>
      </c>
      <c r="D367" s="34">
        <v>1</v>
      </c>
      <c r="E367" s="46"/>
      <c r="F367" s="6">
        <f>ROUND($D367*E367,2)</f>
        <v>0</v>
      </c>
    </row>
    <row r="368" spans="1:6" x14ac:dyDescent="0.25">
      <c r="A368" s="31"/>
      <c r="B368" s="48"/>
      <c r="C368" s="24"/>
      <c r="D368" s="34"/>
      <c r="E368" s="46"/>
      <c r="F368" s="6"/>
    </row>
    <row r="369" spans="1:6" ht="27" x14ac:dyDescent="0.25">
      <c r="A369" s="31">
        <v>41</v>
      </c>
      <c r="B369" s="48" t="s">
        <v>172</v>
      </c>
      <c r="C369" s="24" t="s">
        <v>30</v>
      </c>
      <c r="D369" s="34">
        <v>1</v>
      </c>
      <c r="E369" s="46"/>
      <c r="F369" s="6">
        <f>ROUND($D369*E369,2)</f>
        <v>0</v>
      </c>
    </row>
    <row r="370" spans="1:6" x14ac:dyDescent="0.25">
      <c r="A370" s="31"/>
      <c r="B370" s="48"/>
      <c r="C370" s="24"/>
      <c r="D370" s="34"/>
      <c r="E370" s="46"/>
      <c r="F370" s="6"/>
    </row>
    <row r="371" spans="1:6" x14ac:dyDescent="0.25">
      <c r="A371" s="31"/>
      <c r="B371" s="49" t="s">
        <v>459</v>
      </c>
      <c r="C371" s="24"/>
      <c r="D371" s="24"/>
      <c r="E371" s="46"/>
      <c r="F371" s="6"/>
    </row>
    <row r="372" spans="1:6" x14ac:dyDescent="0.25">
      <c r="A372" s="31"/>
      <c r="B372" s="48"/>
      <c r="C372" s="24"/>
      <c r="D372" s="34"/>
      <c r="E372" s="46"/>
      <c r="F372" s="6"/>
    </row>
    <row r="373" spans="1:6" ht="27" x14ac:dyDescent="0.25">
      <c r="A373" s="31">
        <v>42</v>
      </c>
      <c r="B373" s="48" t="s">
        <v>173</v>
      </c>
      <c r="C373" s="24" t="s">
        <v>30</v>
      </c>
      <c r="D373" s="34">
        <v>1</v>
      </c>
      <c r="E373" s="46"/>
      <c r="F373" s="6">
        <f>ROUND($D373*E373,2)</f>
        <v>0</v>
      </c>
    </row>
    <row r="374" spans="1:6" x14ac:dyDescent="0.25">
      <c r="A374" s="31"/>
      <c r="B374" s="48"/>
      <c r="C374" s="24"/>
      <c r="D374" s="34"/>
      <c r="E374" s="46"/>
      <c r="F374" s="6"/>
    </row>
    <row r="375" spans="1:6" ht="27" x14ac:dyDescent="0.25">
      <c r="A375" s="31">
        <v>43</v>
      </c>
      <c r="B375" s="48" t="s">
        <v>174</v>
      </c>
      <c r="C375" s="24" t="s">
        <v>30</v>
      </c>
      <c r="D375" s="34">
        <v>1</v>
      </c>
      <c r="E375" s="46"/>
      <c r="F375" s="6">
        <f>ROUND($D375*E375,2)</f>
        <v>0</v>
      </c>
    </row>
    <row r="376" spans="1:6" x14ac:dyDescent="0.25">
      <c r="A376" s="31"/>
      <c r="B376" s="48"/>
      <c r="C376" s="24"/>
      <c r="D376" s="34"/>
      <c r="E376" s="46"/>
      <c r="F376" s="6"/>
    </row>
    <row r="377" spans="1:6" ht="27" x14ac:dyDescent="0.25">
      <c r="A377" s="31">
        <v>44</v>
      </c>
      <c r="B377" s="48" t="s">
        <v>175</v>
      </c>
      <c r="C377" s="24" t="s">
        <v>30</v>
      </c>
      <c r="D377" s="34">
        <v>1</v>
      </c>
      <c r="E377" s="46"/>
      <c r="F377" s="6">
        <f>ROUND($D377*E377,2)</f>
        <v>0</v>
      </c>
    </row>
    <row r="378" spans="1:6" x14ac:dyDescent="0.25">
      <c r="A378" s="31"/>
      <c r="B378" s="48"/>
      <c r="C378" s="24"/>
      <c r="D378" s="34"/>
      <c r="E378" s="46"/>
      <c r="F378" s="6"/>
    </row>
    <row r="379" spans="1:6" ht="27" x14ac:dyDescent="0.25">
      <c r="A379" s="31">
        <v>45</v>
      </c>
      <c r="B379" s="48" t="s">
        <v>176</v>
      </c>
      <c r="C379" s="24" t="s">
        <v>30</v>
      </c>
      <c r="D379" s="34">
        <v>1</v>
      </c>
      <c r="E379" s="46"/>
      <c r="F379" s="6">
        <f>ROUND($D379*E379,2)</f>
        <v>0</v>
      </c>
    </row>
    <row r="380" spans="1:6" x14ac:dyDescent="0.25">
      <c r="A380" s="31"/>
      <c r="B380" s="48"/>
      <c r="C380" s="24"/>
      <c r="D380" s="34"/>
      <c r="E380" s="46"/>
      <c r="F380" s="6"/>
    </row>
    <row r="381" spans="1:6" ht="27" x14ac:dyDescent="0.25">
      <c r="A381" s="31">
        <v>46</v>
      </c>
      <c r="B381" s="48" t="s">
        <v>177</v>
      </c>
      <c r="C381" s="24" t="s">
        <v>30</v>
      </c>
      <c r="D381" s="34">
        <v>1</v>
      </c>
      <c r="E381" s="46"/>
      <c r="F381" s="6">
        <f>ROUND($D381*E381,2)</f>
        <v>0</v>
      </c>
    </row>
    <row r="382" spans="1:6" x14ac:dyDescent="0.25">
      <c r="A382" s="31"/>
      <c r="B382" s="48"/>
      <c r="C382" s="24"/>
      <c r="D382" s="34"/>
      <c r="E382" s="46"/>
      <c r="F382" s="6"/>
    </row>
    <row r="383" spans="1:6" ht="27" x14ac:dyDescent="0.25">
      <c r="A383" s="31">
        <v>47</v>
      </c>
      <c r="B383" s="48" t="s">
        <v>178</v>
      </c>
      <c r="C383" s="24" t="s">
        <v>30</v>
      </c>
      <c r="D383" s="34">
        <v>1</v>
      </c>
      <c r="E383" s="46"/>
      <c r="F383" s="6">
        <f>ROUND($D383*E383,2)</f>
        <v>0</v>
      </c>
    </row>
    <row r="384" spans="1:6" x14ac:dyDescent="0.25">
      <c r="A384" s="31"/>
      <c r="B384" s="48"/>
      <c r="C384" s="24"/>
      <c r="D384" s="34"/>
      <c r="E384" s="46"/>
      <c r="F384" s="6"/>
    </row>
    <row r="385" spans="1:6" x14ac:dyDescent="0.25">
      <c r="A385" s="31"/>
      <c r="B385" s="49" t="s">
        <v>460</v>
      </c>
      <c r="C385" s="24"/>
      <c r="D385" s="24"/>
      <c r="E385" s="46"/>
      <c r="F385" s="6"/>
    </row>
    <row r="386" spans="1:6" x14ac:dyDescent="0.25">
      <c r="A386" s="31"/>
      <c r="B386" s="48"/>
      <c r="C386" s="24"/>
      <c r="D386" s="34"/>
      <c r="E386" s="46"/>
      <c r="F386" s="6"/>
    </row>
    <row r="387" spans="1:6" ht="27" x14ac:dyDescent="0.25">
      <c r="A387" s="31">
        <v>48</v>
      </c>
      <c r="B387" s="48" t="s">
        <v>179</v>
      </c>
      <c r="C387" s="24" t="s">
        <v>30</v>
      </c>
      <c r="D387" s="34">
        <v>1</v>
      </c>
      <c r="E387" s="46"/>
      <c r="F387" s="6">
        <f>ROUND($D387*E387,2)</f>
        <v>0</v>
      </c>
    </row>
    <row r="388" spans="1:6" x14ac:dyDescent="0.25">
      <c r="A388" s="31"/>
      <c r="B388" s="48"/>
      <c r="C388" s="24"/>
      <c r="D388" s="34"/>
      <c r="E388" s="46"/>
      <c r="F388" s="6"/>
    </row>
    <row r="389" spans="1:6" ht="27" x14ac:dyDescent="0.25">
      <c r="A389" s="31">
        <v>49</v>
      </c>
      <c r="B389" s="48" t="s">
        <v>180</v>
      </c>
      <c r="C389" s="24" t="s">
        <v>30</v>
      </c>
      <c r="D389" s="34">
        <v>1</v>
      </c>
      <c r="E389" s="46"/>
      <c r="F389" s="6">
        <f>ROUND($D389*E389,2)</f>
        <v>0</v>
      </c>
    </row>
    <row r="390" spans="1:6" x14ac:dyDescent="0.25">
      <c r="A390" s="31"/>
      <c r="B390" s="48"/>
      <c r="C390" s="24"/>
      <c r="D390" s="34"/>
      <c r="E390" s="46"/>
      <c r="F390" s="6"/>
    </row>
    <row r="391" spans="1:6" ht="27" x14ac:dyDescent="0.25">
      <c r="A391" s="31">
        <v>50</v>
      </c>
      <c r="B391" s="48" t="s">
        <v>181</v>
      </c>
      <c r="C391" s="24" t="s">
        <v>30</v>
      </c>
      <c r="D391" s="34">
        <v>1</v>
      </c>
      <c r="E391" s="46"/>
      <c r="F391" s="6">
        <f>ROUND($D391*E391,2)</f>
        <v>0</v>
      </c>
    </row>
    <row r="392" spans="1:6" x14ac:dyDescent="0.25">
      <c r="A392" s="31"/>
      <c r="B392" s="48"/>
      <c r="C392" s="24"/>
      <c r="D392" s="34"/>
      <c r="E392" s="46"/>
      <c r="F392" s="6"/>
    </row>
    <row r="393" spans="1:6" ht="26.25" x14ac:dyDescent="0.25">
      <c r="A393" s="31"/>
      <c r="B393" s="49" t="s">
        <v>461</v>
      </c>
      <c r="C393" s="24"/>
      <c r="D393" s="24"/>
      <c r="E393" s="46"/>
      <c r="F393" s="6"/>
    </row>
    <row r="394" spans="1:6" x14ac:dyDescent="0.25">
      <c r="A394" s="31"/>
      <c r="B394" s="48"/>
      <c r="C394" s="24"/>
      <c r="D394" s="34"/>
      <c r="E394" s="46"/>
      <c r="F394" s="6"/>
    </row>
    <row r="395" spans="1:6" ht="27" x14ac:dyDescent="0.25">
      <c r="A395" s="31">
        <v>51</v>
      </c>
      <c r="B395" s="48" t="s">
        <v>182</v>
      </c>
      <c r="C395" s="24" t="s">
        <v>30</v>
      </c>
      <c r="D395" s="34">
        <v>1</v>
      </c>
      <c r="E395" s="46"/>
      <c r="F395" s="6">
        <f>ROUND($D395*E395,2)</f>
        <v>0</v>
      </c>
    </row>
    <row r="396" spans="1:6" x14ac:dyDescent="0.25">
      <c r="A396" s="31"/>
      <c r="B396" s="48"/>
      <c r="C396" s="24"/>
      <c r="D396" s="34"/>
      <c r="E396" s="46"/>
      <c r="F396" s="6"/>
    </row>
    <row r="397" spans="1:6" ht="27" x14ac:dyDescent="0.25">
      <c r="A397" s="31">
        <v>52</v>
      </c>
      <c r="B397" s="48" t="s">
        <v>183</v>
      </c>
      <c r="C397" s="24" t="s">
        <v>30</v>
      </c>
      <c r="D397" s="34">
        <v>1</v>
      </c>
      <c r="E397" s="46"/>
      <c r="F397" s="6">
        <f>ROUND($D397*E397,2)</f>
        <v>0</v>
      </c>
    </row>
    <row r="398" spans="1:6" x14ac:dyDescent="0.25">
      <c r="A398" s="31"/>
      <c r="B398" s="48"/>
      <c r="C398" s="24"/>
      <c r="D398" s="34"/>
      <c r="E398" s="46"/>
      <c r="F398" s="6"/>
    </row>
    <row r="399" spans="1:6" ht="27" x14ac:dyDescent="0.25">
      <c r="A399" s="31">
        <v>53</v>
      </c>
      <c r="B399" s="48" t="s">
        <v>184</v>
      </c>
      <c r="C399" s="24" t="s">
        <v>30</v>
      </c>
      <c r="D399" s="34">
        <v>1</v>
      </c>
      <c r="E399" s="46"/>
      <c r="F399" s="6">
        <f>ROUND($D399*E399,2)</f>
        <v>0</v>
      </c>
    </row>
    <row r="400" spans="1:6" x14ac:dyDescent="0.25">
      <c r="A400" s="31"/>
      <c r="B400" s="48"/>
      <c r="C400" s="24"/>
      <c r="D400" s="34"/>
      <c r="E400" s="46"/>
      <c r="F400" s="6"/>
    </row>
    <row r="401" spans="1:6" ht="27" x14ac:dyDescent="0.25">
      <c r="A401" s="31">
        <v>54</v>
      </c>
      <c r="B401" s="48" t="s">
        <v>185</v>
      </c>
      <c r="C401" s="24" t="s">
        <v>30</v>
      </c>
      <c r="D401" s="34">
        <v>1</v>
      </c>
      <c r="E401" s="46"/>
      <c r="F401" s="6">
        <f>ROUND($D401*E401,2)</f>
        <v>0</v>
      </c>
    </row>
    <row r="402" spans="1:6" x14ac:dyDescent="0.25">
      <c r="A402" s="31"/>
      <c r="B402" s="48"/>
      <c r="C402" s="24"/>
      <c r="D402" s="34"/>
      <c r="E402" s="46"/>
      <c r="F402" s="6"/>
    </row>
    <row r="403" spans="1:6" x14ac:dyDescent="0.25">
      <c r="A403" s="31"/>
      <c r="B403" s="49" t="s">
        <v>462</v>
      </c>
      <c r="C403" s="24"/>
      <c r="D403" s="24"/>
      <c r="E403" s="46"/>
      <c r="F403" s="6"/>
    </row>
    <row r="404" spans="1:6" x14ac:dyDescent="0.25">
      <c r="A404" s="31"/>
      <c r="B404" s="48"/>
      <c r="C404" s="24"/>
      <c r="D404" s="34"/>
      <c r="E404" s="46"/>
      <c r="F404" s="6"/>
    </row>
    <row r="405" spans="1:6" ht="27" x14ac:dyDescent="0.25">
      <c r="A405" s="31">
        <v>55</v>
      </c>
      <c r="B405" s="48" t="s">
        <v>186</v>
      </c>
      <c r="C405" s="24" t="s">
        <v>30</v>
      </c>
      <c r="D405" s="34">
        <v>1</v>
      </c>
      <c r="E405" s="46"/>
      <c r="F405" s="6">
        <f>ROUND($D405*E405,2)</f>
        <v>0</v>
      </c>
    </row>
    <row r="406" spans="1:6" x14ac:dyDescent="0.25">
      <c r="A406" s="31"/>
      <c r="B406" s="48"/>
      <c r="C406" s="24"/>
      <c r="D406" s="34"/>
      <c r="E406" s="46"/>
      <c r="F406" s="6"/>
    </row>
    <row r="407" spans="1:6" x14ac:dyDescent="0.25">
      <c r="A407" s="31"/>
      <c r="B407" s="49" t="s">
        <v>463</v>
      </c>
      <c r="C407" s="24"/>
      <c r="D407" s="24"/>
      <c r="E407" s="46"/>
      <c r="F407" s="6"/>
    </row>
    <row r="408" spans="1:6" x14ac:dyDescent="0.25">
      <c r="A408" s="31"/>
      <c r="B408" s="48"/>
      <c r="C408" s="24"/>
      <c r="D408" s="34"/>
      <c r="E408" s="46"/>
      <c r="F408" s="6"/>
    </row>
    <row r="409" spans="1:6" ht="27" x14ac:dyDescent="0.25">
      <c r="A409" s="31">
        <v>56</v>
      </c>
      <c r="B409" s="48" t="s">
        <v>187</v>
      </c>
      <c r="C409" s="24" t="s">
        <v>30</v>
      </c>
      <c r="D409" s="34">
        <v>1</v>
      </c>
      <c r="E409" s="46"/>
      <c r="F409" s="6">
        <f>ROUND($D409*E409,2)</f>
        <v>0</v>
      </c>
    </row>
    <row r="410" spans="1:6" x14ac:dyDescent="0.25">
      <c r="A410" s="31"/>
      <c r="B410" s="48"/>
      <c r="C410" s="24"/>
      <c r="D410" s="34"/>
      <c r="E410" s="46"/>
      <c r="F410" s="6"/>
    </row>
    <row r="411" spans="1:6" ht="27" x14ac:dyDescent="0.25">
      <c r="A411" s="31">
        <v>57</v>
      </c>
      <c r="B411" s="48" t="s">
        <v>188</v>
      </c>
      <c r="C411" s="24" t="s">
        <v>30</v>
      </c>
      <c r="D411" s="34">
        <v>1</v>
      </c>
      <c r="E411" s="46"/>
      <c r="F411" s="6">
        <f>ROUND($D411*E411,2)</f>
        <v>0</v>
      </c>
    </row>
    <row r="412" spans="1:6" x14ac:dyDescent="0.25">
      <c r="A412" s="31"/>
      <c r="B412" s="48"/>
      <c r="C412" s="24"/>
      <c r="D412" s="34"/>
      <c r="E412" s="46"/>
      <c r="F412" s="6"/>
    </row>
    <row r="413" spans="1:6" ht="27" x14ac:dyDescent="0.25">
      <c r="A413" s="31">
        <v>58</v>
      </c>
      <c r="B413" s="48" t="s">
        <v>189</v>
      </c>
      <c r="C413" s="24" t="s">
        <v>30</v>
      </c>
      <c r="D413" s="34">
        <v>1</v>
      </c>
      <c r="E413" s="46"/>
      <c r="F413" s="6">
        <f>ROUND($D413*E413,2)</f>
        <v>0</v>
      </c>
    </row>
    <row r="414" spans="1:6" x14ac:dyDescent="0.25">
      <c r="A414" s="31"/>
      <c r="B414" s="48"/>
      <c r="C414" s="24"/>
      <c r="D414" s="34"/>
      <c r="E414" s="46"/>
      <c r="F414" s="6"/>
    </row>
    <row r="415" spans="1:6" ht="27" x14ac:dyDescent="0.25">
      <c r="A415" s="31">
        <v>59</v>
      </c>
      <c r="B415" s="48" t="s">
        <v>190</v>
      </c>
      <c r="C415" s="24" t="s">
        <v>30</v>
      </c>
      <c r="D415" s="34">
        <v>1</v>
      </c>
      <c r="E415" s="46"/>
      <c r="F415" s="6">
        <f>ROUND($D415*E415,2)</f>
        <v>0</v>
      </c>
    </row>
    <row r="416" spans="1:6" x14ac:dyDescent="0.25">
      <c r="A416" s="31"/>
      <c r="B416" s="48"/>
      <c r="C416" s="24"/>
      <c r="D416" s="34"/>
      <c r="E416" s="46"/>
      <c r="F416" s="6"/>
    </row>
    <row r="417" spans="1:6" x14ac:dyDescent="0.25">
      <c r="A417" s="31"/>
      <c r="B417" s="49" t="s">
        <v>464</v>
      </c>
      <c r="C417" s="24"/>
      <c r="D417" s="24"/>
      <c r="E417" s="46"/>
      <c r="F417" s="6"/>
    </row>
    <row r="418" spans="1:6" x14ac:dyDescent="0.25">
      <c r="A418" s="31"/>
      <c r="B418" s="48"/>
      <c r="C418" s="24"/>
      <c r="D418" s="34"/>
      <c r="E418" s="46"/>
      <c r="F418" s="6"/>
    </row>
    <row r="419" spans="1:6" ht="27" x14ac:dyDescent="0.25">
      <c r="A419" s="31">
        <v>60</v>
      </c>
      <c r="B419" s="48" t="s">
        <v>191</v>
      </c>
      <c r="C419" s="24" t="s">
        <v>30</v>
      </c>
      <c r="D419" s="34">
        <v>1</v>
      </c>
      <c r="E419" s="46"/>
      <c r="F419" s="6">
        <f>ROUND($D419*E419,2)</f>
        <v>0</v>
      </c>
    </row>
    <row r="420" spans="1:6" x14ac:dyDescent="0.25">
      <c r="A420" s="31"/>
      <c r="B420" s="48"/>
      <c r="C420" s="24"/>
      <c r="D420" s="34"/>
      <c r="E420" s="46"/>
      <c r="F420" s="6"/>
    </row>
    <row r="421" spans="1:6" x14ac:dyDescent="0.25">
      <c r="A421" s="31"/>
      <c r="B421" s="49" t="s">
        <v>465</v>
      </c>
      <c r="C421" s="24"/>
      <c r="D421" s="24"/>
      <c r="E421" s="46"/>
      <c r="F421" s="6"/>
    </row>
    <row r="422" spans="1:6" x14ac:dyDescent="0.25">
      <c r="A422" s="31"/>
      <c r="B422" s="48"/>
      <c r="C422" s="24"/>
      <c r="D422" s="34"/>
      <c r="E422" s="46"/>
      <c r="F422" s="6"/>
    </row>
    <row r="423" spans="1:6" ht="27" x14ac:dyDescent="0.25">
      <c r="A423" s="31">
        <v>61</v>
      </c>
      <c r="B423" s="48" t="s">
        <v>192</v>
      </c>
      <c r="C423" s="24" t="s">
        <v>30</v>
      </c>
      <c r="D423" s="34">
        <v>1</v>
      </c>
      <c r="E423" s="46"/>
      <c r="F423" s="6">
        <f>ROUND($D423*E423,2)</f>
        <v>0</v>
      </c>
    </row>
    <row r="424" spans="1:6" x14ac:dyDescent="0.25">
      <c r="A424" s="31"/>
      <c r="B424" s="48"/>
      <c r="C424" s="24"/>
      <c r="D424" s="34"/>
      <c r="E424" s="46"/>
      <c r="F424" s="6"/>
    </row>
    <row r="425" spans="1:6" ht="27" x14ac:dyDescent="0.25">
      <c r="A425" s="31">
        <v>62</v>
      </c>
      <c r="B425" s="48" t="s">
        <v>193</v>
      </c>
      <c r="C425" s="24" t="s">
        <v>30</v>
      </c>
      <c r="D425" s="34">
        <v>1</v>
      </c>
      <c r="E425" s="46"/>
      <c r="F425" s="6">
        <f>ROUND($D425*E425,2)</f>
        <v>0</v>
      </c>
    </row>
    <row r="426" spans="1:6" x14ac:dyDescent="0.25">
      <c r="A426" s="31"/>
      <c r="B426" s="48"/>
      <c r="C426" s="24"/>
      <c r="D426" s="34"/>
      <c r="E426" s="46"/>
      <c r="F426" s="6"/>
    </row>
    <row r="427" spans="1:6" x14ac:dyDescent="0.25">
      <c r="A427" s="31"/>
      <c r="B427" s="49" t="s">
        <v>466</v>
      </c>
      <c r="C427" s="24"/>
      <c r="D427" s="24"/>
      <c r="E427" s="46"/>
      <c r="F427" s="6"/>
    </row>
    <row r="428" spans="1:6" x14ac:dyDescent="0.25">
      <c r="A428" s="31"/>
      <c r="B428" s="48"/>
      <c r="C428" s="24"/>
      <c r="D428" s="34"/>
      <c r="E428" s="46"/>
      <c r="F428" s="6"/>
    </row>
    <row r="429" spans="1:6" ht="27" x14ac:dyDescent="0.25">
      <c r="A429" s="31">
        <v>63</v>
      </c>
      <c r="B429" s="48" t="s">
        <v>194</v>
      </c>
      <c r="C429" s="24" t="s">
        <v>30</v>
      </c>
      <c r="D429" s="34">
        <v>1</v>
      </c>
      <c r="E429" s="46"/>
      <c r="F429" s="6">
        <f>ROUND($D429*E429,2)</f>
        <v>0</v>
      </c>
    </row>
    <row r="430" spans="1:6" x14ac:dyDescent="0.25">
      <c r="A430" s="31"/>
      <c r="B430" s="48"/>
      <c r="C430" s="24"/>
      <c r="D430" s="34"/>
      <c r="E430" s="46"/>
      <c r="F430" s="6"/>
    </row>
    <row r="431" spans="1:6" ht="40.5" x14ac:dyDescent="0.25">
      <c r="A431" s="31">
        <v>64</v>
      </c>
      <c r="B431" s="48" t="s">
        <v>195</v>
      </c>
      <c r="C431" s="24" t="s">
        <v>30</v>
      </c>
      <c r="D431" s="34">
        <v>1</v>
      </c>
      <c r="E431" s="46"/>
      <c r="F431" s="6">
        <f>ROUND($D431*E431,2)</f>
        <v>0</v>
      </c>
    </row>
    <row r="432" spans="1:6" x14ac:dyDescent="0.25">
      <c r="A432" s="31"/>
      <c r="B432" s="48"/>
      <c r="C432" s="24"/>
      <c r="D432" s="34"/>
      <c r="E432" s="46"/>
      <c r="F432" s="6"/>
    </row>
    <row r="433" spans="1:6" ht="27" x14ac:dyDescent="0.25">
      <c r="A433" s="31">
        <v>65</v>
      </c>
      <c r="B433" s="48" t="s">
        <v>196</v>
      </c>
      <c r="C433" s="24" t="s">
        <v>30</v>
      </c>
      <c r="D433" s="34">
        <v>1</v>
      </c>
      <c r="E433" s="46"/>
      <c r="F433" s="6">
        <f>ROUND($D433*E433,2)</f>
        <v>0</v>
      </c>
    </row>
    <row r="434" spans="1:6" x14ac:dyDescent="0.25">
      <c r="A434" s="31"/>
      <c r="B434" s="48"/>
      <c r="C434" s="24"/>
      <c r="D434" s="34"/>
      <c r="E434" s="46"/>
      <c r="F434" s="6"/>
    </row>
    <row r="435" spans="1:6" ht="27" x14ac:dyDescent="0.25">
      <c r="A435" s="31">
        <v>66</v>
      </c>
      <c r="B435" s="48" t="s">
        <v>197</v>
      </c>
      <c r="C435" s="24" t="s">
        <v>30</v>
      </c>
      <c r="D435" s="34">
        <v>1</v>
      </c>
      <c r="E435" s="46"/>
      <c r="F435" s="6">
        <f>ROUND($D435*E435,2)</f>
        <v>0</v>
      </c>
    </row>
    <row r="436" spans="1:6" x14ac:dyDescent="0.25">
      <c r="A436" s="31"/>
      <c r="B436" s="48"/>
      <c r="C436" s="24"/>
      <c r="D436" s="34"/>
      <c r="E436" s="46"/>
      <c r="F436" s="6"/>
    </row>
    <row r="437" spans="1:6" ht="148.5" x14ac:dyDescent="0.25">
      <c r="A437" s="31">
        <v>67</v>
      </c>
      <c r="B437" s="48" t="s">
        <v>198</v>
      </c>
      <c r="C437" s="24" t="s">
        <v>30</v>
      </c>
      <c r="D437" s="34">
        <v>1</v>
      </c>
      <c r="E437" s="46"/>
      <c r="F437" s="6">
        <f>ROUND($D437*E437,2)</f>
        <v>0</v>
      </c>
    </row>
    <row r="438" spans="1:6" x14ac:dyDescent="0.25">
      <c r="A438" s="31"/>
      <c r="B438" s="48"/>
      <c r="C438" s="24"/>
      <c r="D438" s="34"/>
      <c r="E438" s="46"/>
      <c r="F438" s="6"/>
    </row>
    <row r="439" spans="1:6" ht="108" x14ac:dyDescent="0.25">
      <c r="A439" s="31">
        <v>68</v>
      </c>
      <c r="B439" s="48" t="s">
        <v>199</v>
      </c>
      <c r="C439" s="24" t="s">
        <v>30</v>
      </c>
      <c r="D439" s="34">
        <v>1</v>
      </c>
      <c r="E439" s="46"/>
      <c r="F439" s="6">
        <f>ROUND($D439*E439,2)</f>
        <v>0</v>
      </c>
    </row>
    <row r="440" spans="1:6" x14ac:dyDescent="0.25">
      <c r="A440" s="31"/>
      <c r="B440" s="48"/>
      <c r="C440" s="24"/>
      <c r="D440" s="34"/>
      <c r="E440" s="46"/>
      <c r="F440" s="6"/>
    </row>
    <row r="441" spans="1:6" ht="27" x14ac:dyDescent="0.25">
      <c r="A441" s="31">
        <v>69</v>
      </c>
      <c r="B441" s="48" t="s">
        <v>200</v>
      </c>
      <c r="C441" s="24" t="s">
        <v>30</v>
      </c>
      <c r="D441" s="34">
        <v>1</v>
      </c>
      <c r="E441" s="46"/>
      <c r="F441" s="6">
        <f>ROUND($D441*E441,2)</f>
        <v>0</v>
      </c>
    </row>
    <row r="442" spans="1:6" x14ac:dyDescent="0.25">
      <c r="A442" s="31"/>
      <c r="B442" s="48"/>
      <c r="C442" s="24"/>
      <c r="D442" s="34"/>
      <c r="E442" s="46"/>
      <c r="F442" s="6"/>
    </row>
    <row r="443" spans="1:6" ht="27" x14ac:dyDescent="0.25">
      <c r="A443" s="31">
        <v>70</v>
      </c>
      <c r="B443" s="48" t="s">
        <v>201</v>
      </c>
      <c r="C443" s="24" t="s">
        <v>30</v>
      </c>
      <c r="D443" s="34">
        <v>1</v>
      </c>
      <c r="E443" s="46"/>
      <c r="F443" s="6">
        <f>ROUND($D443*E443,2)</f>
        <v>0</v>
      </c>
    </row>
    <row r="444" spans="1:6" x14ac:dyDescent="0.25">
      <c r="A444" s="31"/>
      <c r="B444" s="48"/>
      <c r="C444" s="24"/>
      <c r="D444" s="34"/>
      <c r="E444" s="46"/>
      <c r="F444" s="6"/>
    </row>
    <row r="445" spans="1:6" ht="27" x14ac:dyDescent="0.25">
      <c r="A445" s="31">
        <v>71</v>
      </c>
      <c r="B445" s="48" t="s">
        <v>202</v>
      </c>
      <c r="C445" s="24" t="s">
        <v>30</v>
      </c>
      <c r="D445" s="34">
        <v>1</v>
      </c>
      <c r="E445" s="46"/>
      <c r="F445" s="6">
        <f>ROUND($D445*E445,2)</f>
        <v>0</v>
      </c>
    </row>
    <row r="446" spans="1:6" x14ac:dyDescent="0.25">
      <c r="A446" s="31"/>
      <c r="B446" s="48"/>
      <c r="C446" s="24"/>
      <c r="D446" s="34"/>
      <c r="E446" s="46"/>
      <c r="F446" s="6"/>
    </row>
    <row r="447" spans="1:6" ht="27" x14ac:dyDescent="0.25">
      <c r="A447" s="31">
        <v>72</v>
      </c>
      <c r="B447" s="48" t="s">
        <v>203</v>
      </c>
      <c r="C447" s="24" t="s">
        <v>30</v>
      </c>
      <c r="D447" s="34">
        <v>1</v>
      </c>
      <c r="E447" s="46"/>
      <c r="F447" s="6">
        <f>ROUND($D447*E447,2)</f>
        <v>0</v>
      </c>
    </row>
    <row r="448" spans="1:6" x14ac:dyDescent="0.25">
      <c r="A448" s="31"/>
      <c r="B448" s="48"/>
      <c r="C448" s="24"/>
      <c r="D448" s="34"/>
      <c r="E448" s="46"/>
      <c r="F448" s="6"/>
    </row>
    <row r="449" spans="1:6" ht="27" x14ac:dyDescent="0.25">
      <c r="A449" s="31">
        <v>73</v>
      </c>
      <c r="B449" s="48" t="s">
        <v>204</v>
      </c>
      <c r="C449" s="24" t="s">
        <v>30</v>
      </c>
      <c r="D449" s="34">
        <v>1</v>
      </c>
      <c r="E449" s="46"/>
      <c r="F449" s="6">
        <f>ROUND($D449*E449,2)</f>
        <v>0</v>
      </c>
    </row>
    <row r="450" spans="1:6" x14ac:dyDescent="0.25">
      <c r="A450" s="31"/>
      <c r="B450" s="48"/>
      <c r="C450" s="24"/>
      <c r="D450" s="34"/>
      <c r="E450" s="46"/>
      <c r="F450" s="6"/>
    </row>
    <row r="451" spans="1:6" x14ac:dyDescent="0.25">
      <c r="A451" s="31"/>
      <c r="B451" s="50" t="s">
        <v>205</v>
      </c>
      <c r="C451" s="24"/>
      <c r="D451" s="24"/>
      <c r="E451" s="46"/>
      <c r="F451" s="6"/>
    </row>
    <row r="452" spans="1:6" x14ac:dyDescent="0.25">
      <c r="A452" s="31"/>
      <c r="B452" s="48"/>
      <c r="C452" s="24"/>
      <c r="D452" s="34"/>
      <c r="E452" s="46"/>
      <c r="F452" s="6"/>
    </row>
    <row r="453" spans="1:6" ht="229.5" x14ac:dyDescent="0.25">
      <c r="A453" s="31">
        <v>74</v>
      </c>
      <c r="B453" s="48" t="s">
        <v>206</v>
      </c>
      <c r="C453" s="24" t="s">
        <v>30</v>
      </c>
      <c r="D453" s="34">
        <v>1</v>
      </c>
      <c r="E453" s="46"/>
      <c r="F453" s="6">
        <f>ROUND($D453*E453,2)</f>
        <v>0</v>
      </c>
    </row>
    <row r="454" spans="1:6" x14ac:dyDescent="0.25">
      <c r="A454" s="31"/>
      <c r="B454" s="48"/>
      <c r="C454" s="24"/>
      <c r="D454" s="34"/>
      <c r="E454" s="46"/>
      <c r="F454" s="6"/>
    </row>
    <row r="455" spans="1:6" ht="81" x14ac:dyDescent="0.25">
      <c r="A455" s="31">
        <v>75</v>
      </c>
      <c r="B455" s="48" t="s">
        <v>207</v>
      </c>
      <c r="C455" s="24" t="s">
        <v>30</v>
      </c>
      <c r="D455" s="34">
        <v>1</v>
      </c>
      <c r="E455" s="46"/>
      <c r="F455" s="6">
        <f>ROUND($D455*E455,2)</f>
        <v>0</v>
      </c>
    </row>
    <row r="456" spans="1:6" x14ac:dyDescent="0.25">
      <c r="A456" s="31"/>
      <c r="B456" s="48"/>
      <c r="C456" s="24"/>
      <c r="D456" s="34"/>
      <c r="E456" s="46"/>
      <c r="F456" s="6"/>
    </row>
    <row r="457" spans="1:6" ht="121.5" x14ac:dyDescent="0.25">
      <c r="A457" s="31">
        <v>76</v>
      </c>
      <c r="B457" s="48" t="s">
        <v>208</v>
      </c>
      <c r="C457" s="24" t="s">
        <v>30</v>
      </c>
      <c r="D457" s="34">
        <v>1</v>
      </c>
      <c r="E457" s="46"/>
      <c r="F457" s="6">
        <f>ROUND($D457*E457,2)</f>
        <v>0</v>
      </c>
    </row>
    <row r="458" spans="1:6" x14ac:dyDescent="0.25">
      <c r="A458" s="31"/>
      <c r="B458" s="48"/>
      <c r="C458" s="24"/>
      <c r="D458" s="34"/>
      <c r="E458" s="46"/>
      <c r="F458" s="6"/>
    </row>
    <row r="459" spans="1:6" ht="162" x14ac:dyDescent="0.25">
      <c r="A459" s="31">
        <v>77</v>
      </c>
      <c r="B459" s="48" t="s">
        <v>209</v>
      </c>
      <c r="C459" s="24" t="s">
        <v>30</v>
      </c>
      <c r="D459" s="34">
        <v>1</v>
      </c>
      <c r="E459" s="46"/>
      <c r="F459" s="6">
        <f>ROUND($D459*E459,2)</f>
        <v>0</v>
      </c>
    </row>
    <row r="460" spans="1:6" x14ac:dyDescent="0.25">
      <c r="A460" s="31"/>
      <c r="B460" s="48"/>
      <c r="C460" s="24"/>
      <c r="D460" s="34"/>
      <c r="E460" s="46"/>
      <c r="F460" s="6"/>
    </row>
    <row r="461" spans="1:6" ht="121.5" x14ac:dyDescent="0.25">
      <c r="A461" s="31">
        <v>78</v>
      </c>
      <c r="B461" s="48" t="s">
        <v>210</v>
      </c>
      <c r="C461" s="24" t="s">
        <v>30</v>
      </c>
      <c r="D461" s="34">
        <v>1</v>
      </c>
      <c r="E461" s="46"/>
      <c r="F461" s="6">
        <f>ROUND($D461*E461,2)</f>
        <v>0</v>
      </c>
    </row>
    <row r="462" spans="1:6" x14ac:dyDescent="0.25">
      <c r="A462" s="31"/>
      <c r="B462" s="48"/>
      <c r="C462" s="24"/>
      <c r="D462" s="34"/>
      <c r="E462" s="46"/>
      <c r="F462" s="6"/>
    </row>
    <row r="463" spans="1:6" ht="121.5" x14ac:dyDescent="0.25">
      <c r="A463" s="31">
        <v>79</v>
      </c>
      <c r="B463" s="48" t="s">
        <v>211</v>
      </c>
      <c r="C463" s="24" t="s">
        <v>30</v>
      </c>
      <c r="D463" s="34">
        <v>1</v>
      </c>
      <c r="E463" s="46"/>
      <c r="F463" s="6">
        <f>ROUND($D463*E463,2)</f>
        <v>0</v>
      </c>
    </row>
    <row r="464" spans="1:6" x14ac:dyDescent="0.25">
      <c r="A464" s="31"/>
      <c r="B464" s="48"/>
      <c r="C464" s="24"/>
      <c r="D464" s="34"/>
      <c r="E464" s="46"/>
      <c r="F464" s="6"/>
    </row>
    <row r="465" spans="1:6" ht="135" x14ac:dyDescent="0.25">
      <c r="A465" s="31">
        <v>80</v>
      </c>
      <c r="B465" s="48" t="s">
        <v>212</v>
      </c>
      <c r="C465" s="24" t="s">
        <v>30</v>
      </c>
      <c r="D465" s="34">
        <v>1</v>
      </c>
      <c r="E465" s="46"/>
      <c r="F465" s="6">
        <f>ROUND($D465*E465,2)</f>
        <v>0</v>
      </c>
    </row>
    <row r="466" spans="1:6" x14ac:dyDescent="0.25">
      <c r="A466" s="31"/>
      <c r="B466" s="48"/>
      <c r="C466" s="24"/>
      <c r="D466" s="34"/>
      <c r="E466" s="46"/>
      <c r="F466" s="6"/>
    </row>
    <row r="467" spans="1:6" ht="121.5" x14ac:dyDescent="0.25">
      <c r="A467" s="31">
        <v>81</v>
      </c>
      <c r="B467" s="48" t="s">
        <v>213</v>
      </c>
      <c r="C467" s="24" t="s">
        <v>30</v>
      </c>
      <c r="D467" s="34">
        <v>1</v>
      </c>
      <c r="E467" s="46"/>
      <c r="F467" s="6">
        <f>ROUND($D467*E467,2)</f>
        <v>0</v>
      </c>
    </row>
    <row r="468" spans="1:6" x14ac:dyDescent="0.25">
      <c r="A468" s="31"/>
      <c r="B468" s="48"/>
      <c r="C468" s="24"/>
      <c r="D468" s="34"/>
      <c r="E468" s="46"/>
      <c r="F468" s="6"/>
    </row>
    <row r="469" spans="1:6" ht="121.5" x14ac:dyDescent="0.25">
      <c r="A469" s="31">
        <v>82</v>
      </c>
      <c r="B469" s="48" t="s">
        <v>214</v>
      </c>
      <c r="C469" s="24" t="s">
        <v>30</v>
      </c>
      <c r="D469" s="34">
        <v>1</v>
      </c>
      <c r="E469" s="46"/>
      <c r="F469" s="6">
        <f>ROUND($D469*E469,2)</f>
        <v>0</v>
      </c>
    </row>
    <row r="470" spans="1:6" x14ac:dyDescent="0.25">
      <c r="A470" s="31"/>
      <c r="B470" s="48"/>
      <c r="C470" s="24"/>
      <c r="D470" s="34"/>
      <c r="E470" s="46"/>
      <c r="F470" s="6"/>
    </row>
    <row r="471" spans="1:6" ht="94.5" x14ac:dyDescent="0.25">
      <c r="A471" s="31">
        <v>83</v>
      </c>
      <c r="B471" s="48" t="s">
        <v>215</v>
      </c>
      <c r="C471" s="24" t="s">
        <v>30</v>
      </c>
      <c r="D471" s="34">
        <v>1</v>
      </c>
      <c r="E471" s="46"/>
      <c r="F471" s="6">
        <f>ROUND($D471*E471,2)</f>
        <v>0</v>
      </c>
    </row>
    <row r="472" spans="1:6" x14ac:dyDescent="0.25">
      <c r="A472" s="31"/>
      <c r="B472" s="48"/>
      <c r="C472" s="24"/>
      <c r="D472" s="34"/>
      <c r="E472" s="46"/>
      <c r="F472" s="6"/>
    </row>
    <row r="473" spans="1:6" ht="54" x14ac:dyDescent="0.25">
      <c r="A473" s="31">
        <v>84</v>
      </c>
      <c r="B473" s="48" t="s">
        <v>216</v>
      </c>
      <c r="C473" s="24" t="s">
        <v>30</v>
      </c>
      <c r="D473" s="34">
        <v>1</v>
      </c>
      <c r="E473" s="46"/>
      <c r="F473" s="6">
        <f>ROUND($D473*E473,2)</f>
        <v>0</v>
      </c>
    </row>
    <row r="474" spans="1:6" x14ac:dyDescent="0.25">
      <c r="A474" s="31"/>
      <c r="B474" s="48"/>
      <c r="C474" s="24"/>
      <c r="D474" s="34"/>
      <c r="E474" s="46"/>
      <c r="F474" s="6"/>
    </row>
    <row r="475" spans="1:6" ht="81" x14ac:dyDescent="0.25">
      <c r="A475" s="31">
        <v>85</v>
      </c>
      <c r="B475" s="48" t="s">
        <v>217</v>
      </c>
      <c r="C475" s="24" t="s">
        <v>30</v>
      </c>
      <c r="D475" s="34">
        <v>1</v>
      </c>
      <c r="E475" s="46"/>
      <c r="F475" s="6">
        <f>ROUND($D475*E475,2)</f>
        <v>0</v>
      </c>
    </row>
    <row r="476" spans="1:6" x14ac:dyDescent="0.25">
      <c r="A476" s="31"/>
      <c r="B476" s="48"/>
      <c r="C476" s="24"/>
      <c r="D476" s="34"/>
      <c r="E476" s="46"/>
      <c r="F476" s="6"/>
    </row>
    <row r="477" spans="1:6" ht="67.5" x14ac:dyDescent="0.25">
      <c r="A477" s="31">
        <v>86</v>
      </c>
      <c r="B477" s="48" t="s">
        <v>218</v>
      </c>
      <c r="C477" s="24" t="s">
        <v>30</v>
      </c>
      <c r="D477" s="34">
        <v>1</v>
      </c>
      <c r="E477" s="46"/>
      <c r="F477" s="6">
        <f>ROUND($D477*E477,2)</f>
        <v>0</v>
      </c>
    </row>
    <row r="478" spans="1:6" x14ac:dyDescent="0.25">
      <c r="A478" s="31"/>
      <c r="B478" s="48"/>
      <c r="C478" s="24"/>
      <c r="D478" s="34"/>
      <c r="E478" s="46"/>
      <c r="F478" s="6"/>
    </row>
    <row r="479" spans="1:6" ht="81" x14ac:dyDescent="0.25">
      <c r="A479" s="31">
        <v>87</v>
      </c>
      <c r="B479" s="48" t="s">
        <v>219</v>
      </c>
      <c r="C479" s="24" t="s">
        <v>30</v>
      </c>
      <c r="D479" s="34">
        <v>1</v>
      </c>
      <c r="E479" s="46"/>
      <c r="F479" s="6">
        <f>ROUND($D479*E479,2)</f>
        <v>0</v>
      </c>
    </row>
    <row r="480" spans="1:6" x14ac:dyDescent="0.25">
      <c r="A480" s="31"/>
      <c r="B480" s="48"/>
      <c r="C480" s="24"/>
      <c r="D480" s="34"/>
      <c r="E480" s="46"/>
      <c r="F480" s="6"/>
    </row>
    <row r="481" spans="1:6" ht="148.5" x14ac:dyDescent="0.25">
      <c r="A481" s="31">
        <v>88</v>
      </c>
      <c r="B481" s="48" t="s">
        <v>220</v>
      </c>
      <c r="C481" s="24" t="s">
        <v>30</v>
      </c>
      <c r="D481" s="34">
        <v>1</v>
      </c>
      <c r="E481" s="46"/>
      <c r="F481" s="6">
        <f>ROUND($D481*E481,2)</f>
        <v>0</v>
      </c>
    </row>
    <row r="482" spans="1:6" x14ac:dyDescent="0.25">
      <c r="A482" s="31"/>
      <c r="B482" s="48"/>
      <c r="C482" s="24"/>
      <c r="D482" s="34"/>
      <c r="E482" s="46"/>
      <c r="F482" s="6"/>
    </row>
    <row r="483" spans="1:6" ht="81" x14ac:dyDescent="0.25">
      <c r="A483" s="31">
        <v>89</v>
      </c>
      <c r="B483" s="48" t="s">
        <v>221</v>
      </c>
      <c r="C483" s="24" t="s">
        <v>30</v>
      </c>
      <c r="D483" s="34">
        <v>1</v>
      </c>
      <c r="E483" s="46"/>
      <c r="F483" s="6">
        <f>ROUND($D483*E483,2)</f>
        <v>0</v>
      </c>
    </row>
    <row r="484" spans="1:6" x14ac:dyDescent="0.25">
      <c r="A484" s="31"/>
      <c r="B484" s="48"/>
      <c r="C484" s="24"/>
      <c r="D484" s="34"/>
      <c r="E484" s="46"/>
      <c r="F484" s="6"/>
    </row>
    <row r="485" spans="1:6" ht="409.5" x14ac:dyDescent="0.25">
      <c r="A485" s="31">
        <v>90</v>
      </c>
      <c r="B485" s="48" t="s">
        <v>222</v>
      </c>
      <c r="C485" s="24" t="s">
        <v>30</v>
      </c>
      <c r="D485" s="34">
        <v>1</v>
      </c>
      <c r="E485" s="46"/>
      <c r="F485" s="6">
        <f>ROUND($D485*E485,2)</f>
        <v>0</v>
      </c>
    </row>
    <row r="486" spans="1:6" x14ac:dyDescent="0.25">
      <c r="A486" s="31"/>
      <c r="B486" s="48"/>
      <c r="C486" s="24"/>
      <c r="D486" s="34"/>
      <c r="E486" s="46"/>
      <c r="F486" s="6"/>
    </row>
    <row r="487" spans="1:6" ht="67.5" x14ac:dyDescent="0.25">
      <c r="A487" s="31">
        <v>91</v>
      </c>
      <c r="B487" s="48" t="s">
        <v>223</v>
      </c>
      <c r="C487" s="24" t="s">
        <v>30</v>
      </c>
      <c r="D487" s="34">
        <v>1</v>
      </c>
      <c r="E487" s="46"/>
      <c r="F487" s="6">
        <f>ROUND($D487*E487,2)</f>
        <v>0</v>
      </c>
    </row>
    <row r="488" spans="1:6" x14ac:dyDescent="0.25">
      <c r="A488" s="31"/>
      <c r="B488" s="48"/>
      <c r="C488" s="24"/>
      <c r="D488" s="34"/>
      <c r="E488" s="46"/>
      <c r="F488" s="6"/>
    </row>
    <row r="489" spans="1:6" ht="162" x14ac:dyDescent="0.25">
      <c r="A489" s="31">
        <v>92</v>
      </c>
      <c r="B489" s="48" t="s">
        <v>224</v>
      </c>
      <c r="C489" s="24" t="s">
        <v>30</v>
      </c>
      <c r="D489" s="34">
        <v>1</v>
      </c>
      <c r="E489" s="46"/>
      <c r="F489" s="6">
        <f>ROUND($D489*E489,2)</f>
        <v>0</v>
      </c>
    </row>
    <row r="490" spans="1:6" x14ac:dyDescent="0.25">
      <c r="A490" s="31"/>
      <c r="B490" s="48"/>
      <c r="C490" s="24"/>
      <c r="D490" s="34"/>
      <c r="E490" s="46"/>
      <c r="F490" s="6"/>
    </row>
    <row r="491" spans="1:6" ht="391.5" x14ac:dyDescent="0.25">
      <c r="A491" s="31">
        <v>93</v>
      </c>
      <c r="B491" s="48" t="s">
        <v>225</v>
      </c>
      <c r="C491" s="24" t="s">
        <v>30</v>
      </c>
      <c r="D491" s="34">
        <v>1</v>
      </c>
      <c r="E491" s="46"/>
      <c r="F491" s="6">
        <f>ROUND($D491*E491,2)</f>
        <v>0</v>
      </c>
    </row>
    <row r="492" spans="1:6" x14ac:dyDescent="0.25">
      <c r="A492" s="31"/>
      <c r="B492" s="48"/>
      <c r="C492" s="24"/>
      <c r="D492" s="34"/>
      <c r="E492" s="46"/>
      <c r="F492" s="6"/>
    </row>
    <row r="493" spans="1:6" ht="175.5" x14ac:dyDescent="0.25">
      <c r="A493" s="31">
        <v>94</v>
      </c>
      <c r="B493" s="48" t="s">
        <v>226</v>
      </c>
      <c r="C493" s="24" t="s">
        <v>30</v>
      </c>
      <c r="D493" s="34">
        <v>1</v>
      </c>
      <c r="E493" s="46"/>
      <c r="F493" s="6">
        <f>ROUND($D493*E493,2)</f>
        <v>0</v>
      </c>
    </row>
    <row r="494" spans="1:6" x14ac:dyDescent="0.25">
      <c r="A494" s="31"/>
      <c r="B494" s="48"/>
      <c r="C494" s="24"/>
      <c r="D494" s="34"/>
      <c r="E494" s="46"/>
      <c r="F494" s="6"/>
    </row>
    <row r="495" spans="1:6" ht="81" x14ac:dyDescent="0.25">
      <c r="A495" s="31">
        <v>95</v>
      </c>
      <c r="B495" s="48" t="s">
        <v>227</v>
      </c>
      <c r="C495" s="24" t="s">
        <v>30</v>
      </c>
      <c r="D495" s="34">
        <v>1</v>
      </c>
      <c r="E495" s="46"/>
      <c r="F495" s="6">
        <f>ROUND($D495*E495,2)</f>
        <v>0</v>
      </c>
    </row>
    <row r="496" spans="1:6" x14ac:dyDescent="0.25">
      <c r="A496" s="31"/>
      <c r="B496" s="48"/>
      <c r="C496" s="24"/>
      <c r="D496" s="34"/>
      <c r="E496" s="46"/>
      <c r="F496" s="6"/>
    </row>
    <row r="497" spans="1:6" ht="54" x14ac:dyDescent="0.25">
      <c r="A497" s="31">
        <v>96</v>
      </c>
      <c r="B497" s="48" t="s">
        <v>228</v>
      </c>
      <c r="C497" s="24" t="s">
        <v>30</v>
      </c>
      <c r="D497" s="34">
        <v>1</v>
      </c>
      <c r="E497" s="46"/>
      <c r="F497" s="6">
        <f>ROUND($D497*E497,2)</f>
        <v>0</v>
      </c>
    </row>
    <row r="498" spans="1:6" x14ac:dyDescent="0.25">
      <c r="A498" s="31"/>
      <c r="B498" s="48"/>
      <c r="C498" s="24"/>
      <c r="D498" s="34"/>
      <c r="E498" s="46"/>
      <c r="F498" s="6"/>
    </row>
    <row r="499" spans="1:6" ht="121.5" x14ac:dyDescent="0.25">
      <c r="A499" s="31">
        <v>97</v>
      </c>
      <c r="B499" s="48" t="s">
        <v>229</v>
      </c>
      <c r="C499" s="24" t="s">
        <v>30</v>
      </c>
      <c r="D499" s="34">
        <v>1</v>
      </c>
      <c r="E499" s="46"/>
      <c r="F499" s="6">
        <f>ROUND($D499*E499,2)</f>
        <v>0</v>
      </c>
    </row>
    <row r="500" spans="1:6" x14ac:dyDescent="0.25">
      <c r="A500" s="31"/>
      <c r="B500" s="48"/>
      <c r="C500" s="24"/>
      <c r="D500" s="34"/>
      <c r="E500" s="46"/>
      <c r="F500" s="6"/>
    </row>
    <row r="501" spans="1:6" ht="391.5" x14ac:dyDescent="0.25">
      <c r="A501" s="31">
        <v>98</v>
      </c>
      <c r="B501" s="48" t="s">
        <v>230</v>
      </c>
      <c r="C501" s="24" t="s">
        <v>30</v>
      </c>
      <c r="D501" s="34">
        <v>1</v>
      </c>
      <c r="E501" s="46"/>
      <c r="F501" s="6">
        <f>ROUND($D501*E501,2)</f>
        <v>0</v>
      </c>
    </row>
    <row r="502" spans="1:6" x14ac:dyDescent="0.25">
      <c r="A502" s="31"/>
      <c r="B502" s="48"/>
      <c r="C502" s="24"/>
      <c r="D502" s="34"/>
      <c r="E502" s="46"/>
      <c r="F502" s="6"/>
    </row>
    <row r="503" spans="1:6" ht="94.5" x14ac:dyDescent="0.25">
      <c r="A503" s="31">
        <v>99</v>
      </c>
      <c r="B503" s="48" t="s">
        <v>231</v>
      </c>
      <c r="C503" s="24" t="s">
        <v>30</v>
      </c>
      <c r="D503" s="34">
        <v>1</v>
      </c>
      <c r="E503" s="46"/>
      <c r="F503" s="6">
        <f>ROUND($D503*E503,2)</f>
        <v>0</v>
      </c>
    </row>
    <row r="504" spans="1:6" x14ac:dyDescent="0.25">
      <c r="A504" s="31"/>
      <c r="B504" s="48"/>
      <c r="C504" s="24"/>
      <c r="D504" s="34"/>
      <c r="E504" s="46"/>
      <c r="F504" s="6"/>
    </row>
    <row r="505" spans="1:6" ht="81" x14ac:dyDescent="0.25">
      <c r="A505" s="31">
        <v>100</v>
      </c>
      <c r="B505" s="48" t="s">
        <v>232</v>
      </c>
      <c r="C505" s="24" t="s">
        <v>30</v>
      </c>
      <c r="D505" s="34">
        <v>1</v>
      </c>
      <c r="E505" s="46"/>
      <c r="F505" s="6">
        <f>ROUND($D505*E505,2)</f>
        <v>0</v>
      </c>
    </row>
    <row r="506" spans="1:6" x14ac:dyDescent="0.25">
      <c r="A506" s="31"/>
      <c r="B506" s="48"/>
      <c r="C506" s="24"/>
      <c r="D506" s="34"/>
      <c r="E506" s="46"/>
      <c r="F506" s="6"/>
    </row>
    <row r="507" spans="1:6" x14ac:dyDescent="0.25">
      <c r="A507" s="31"/>
      <c r="B507" s="49" t="s">
        <v>233</v>
      </c>
      <c r="C507" s="24"/>
      <c r="D507" s="24"/>
      <c r="E507" s="46"/>
      <c r="F507" s="6"/>
    </row>
    <row r="508" spans="1:6" x14ac:dyDescent="0.25">
      <c r="A508" s="31"/>
      <c r="B508" s="48"/>
      <c r="C508" s="24"/>
      <c r="D508" s="34"/>
      <c r="E508" s="46"/>
      <c r="F508" s="6"/>
    </row>
    <row r="509" spans="1:6" ht="40.5" x14ac:dyDescent="0.25">
      <c r="A509" s="31"/>
      <c r="B509" s="48" t="s">
        <v>234</v>
      </c>
      <c r="C509" s="24"/>
      <c r="D509" s="24"/>
      <c r="E509" s="46"/>
      <c r="F509" s="6"/>
    </row>
    <row r="510" spans="1:6" ht="14.25" thickBot="1" x14ac:dyDescent="0.3">
      <c r="A510" s="32"/>
      <c r="B510" s="9"/>
      <c r="C510" s="26"/>
      <c r="D510" s="38"/>
      <c r="E510" s="45"/>
      <c r="F510" s="11"/>
    </row>
    <row r="511" spans="1:6" x14ac:dyDescent="0.25">
      <c r="A511" s="30"/>
      <c r="B511" s="21" t="s">
        <v>235</v>
      </c>
      <c r="C511" s="23"/>
      <c r="D511" s="23"/>
      <c r="E511" s="47"/>
      <c r="F511" s="14"/>
    </row>
    <row r="512" spans="1:6" x14ac:dyDescent="0.25">
      <c r="A512" s="31"/>
      <c r="B512" s="4"/>
      <c r="C512" s="24"/>
      <c r="D512" s="34"/>
      <c r="E512" s="46"/>
      <c r="F512" s="6"/>
    </row>
    <row r="513" spans="1:6" x14ac:dyDescent="0.25">
      <c r="A513" s="31"/>
      <c r="B513" s="7" t="s">
        <v>8</v>
      </c>
      <c r="C513" s="24"/>
      <c r="D513" s="24"/>
      <c r="E513" s="46"/>
      <c r="F513" s="6"/>
    </row>
    <row r="514" spans="1:6" x14ac:dyDescent="0.25">
      <c r="A514" s="31"/>
      <c r="B514" s="4"/>
      <c r="C514" s="24"/>
      <c r="D514" s="34"/>
      <c r="E514" s="46"/>
      <c r="F514" s="6"/>
    </row>
    <row r="515" spans="1:6" x14ac:dyDescent="0.25">
      <c r="A515" s="31"/>
      <c r="B515" s="7" t="s">
        <v>236</v>
      </c>
      <c r="C515" s="24"/>
      <c r="D515" s="24"/>
      <c r="E515" s="46"/>
      <c r="F515" s="6"/>
    </row>
    <row r="516" spans="1:6" x14ac:dyDescent="0.25">
      <c r="A516" s="31"/>
      <c r="B516" s="4"/>
      <c r="C516" s="24"/>
      <c r="D516" s="34"/>
      <c r="E516" s="46"/>
      <c r="F516" s="6"/>
    </row>
    <row r="517" spans="1:6" x14ac:dyDescent="0.25">
      <c r="A517" s="31"/>
      <c r="B517" s="7" t="s">
        <v>237</v>
      </c>
      <c r="C517" s="24"/>
      <c r="D517" s="24"/>
      <c r="E517" s="46"/>
      <c r="F517" s="6"/>
    </row>
    <row r="518" spans="1:6" x14ac:dyDescent="0.25">
      <c r="A518" s="31"/>
      <c r="B518" s="4"/>
      <c r="C518" s="24"/>
      <c r="D518" s="34"/>
      <c r="E518" s="46"/>
      <c r="F518" s="6"/>
    </row>
    <row r="519" spans="1:6" x14ac:dyDescent="0.25">
      <c r="A519" s="31"/>
      <c r="B519" s="8" t="s">
        <v>238</v>
      </c>
      <c r="C519" s="24"/>
      <c r="D519" s="24"/>
      <c r="E519" s="46"/>
      <c r="F519" s="6"/>
    </row>
    <row r="520" spans="1:6" x14ac:dyDescent="0.25">
      <c r="A520" s="31"/>
      <c r="B520" s="4"/>
      <c r="C520" s="24"/>
      <c r="D520" s="34"/>
      <c r="E520" s="46"/>
      <c r="F520" s="6"/>
    </row>
    <row r="521" spans="1:6" ht="54" x14ac:dyDescent="0.25">
      <c r="A521" s="31"/>
      <c r="B521" s="4" t="s">
        <v>239</v>
      </c>
      <c r="C521" s="24"/>
      <c r="D521" s="24"/>
      <c r="E521" s="46"/>
      <c r="F521" s="6"/>
    </row>
    <row r="522" spans="1:6" x14ac:dyDescent="0.25">
      <c r="A522" s="31"/>
      <c r="B522" s="4"/>
      <c r="C522" s="24"/>
      <c r="D522" s="34"/>
      <c r="E522" s="46"/>
      <c r="F522" s="6"/>
    </row>
    <row r="523" spans="1:6" x14ac:dyDescent="0.25">
      <c r="A523" s="31"/>
      <c r="B523" s="7" t="s">
        <v>240</v>
      </c>
      <c r="C523" s="24"/>
      <c r="D523" s="24"/>
      <c r="E523" s="46"/>
      <c r="F523" s="6"/>
    </row>
    <row r="524" spans="1:6" x14ac:dyDescent="0.25">
      <c r="A524" s="31"/>
      <c r="B524" s="4"/>
      <c r="C524" s="24"/>
      <c r="D524" s="34"/>
      <c r="E524" s="46"/>
      <c r="F524" s="6"/>
    </row>
    <row r="525" spans="1:6" ht="40.5" x14ac:dyDescent="0.25">
      <c r="A525" s="31">
        <v>1</v>
      </c>
      <c r="B525" s="4" t="s">
        <v>241</v>
      </c>
      <c r="C525" s="24" t="s">
        <v>467</v>
      </c>
      <c r="D525" s="34">
        <v>10</v>
      </c>
      <c r="E525" s="46"/>
      <c r="F525" s="6">
        <f>ROUND($D525*E525,2)</f>
        <v>0</v>
      </c>
    </row>
    <row r="526" spans="1:6" x14ac:dyDescent="0.25">
      <c r="A526" s="31"/>
      <c r="B526" s="4"/>
      <c r="C526" s="24"/>
      <c r="D526" s="34"/>
      <c r="E526" s="46"/>
      <c r="F526" s="6"/>
    </row>
    <row r="527" spans="1:6" ht="40.5" x14ac:dyDescent="0.25">
      <c r="A527" s="31">
        <v>2</v>
      </c>
      <c r="B527" s="4" t="s">
        <v>243</v>
      </c>
      <c r="C527" s="24" t="s">
        <v>467</v>
      </c>
      <c r="D527" s="34">
        <v>50</v>
      </c>
      <c r="E527" s="46"/>
      <c r="F527" s="6">
        <f>ROUND($D527*E527,2)</f>
        <v>0</v>
      </c>
    </row>
    <row r="528" spans="1:6" x14ac:dyDescent="0.25">
      <c r="A528" s="31"/>
      <c r="B528" s="4"/>
      <c r="C528" s="24"/>
      <c r="D528" s="34"/>
      <c r="E528" s="46"/>
      <c r="F528" s="6"/>
    </row>
    <row r="529" spans="1:6" ht="40.5" x14ac:dyDescent="0.25">
      <c r="A529" s="31">
        <v>3</v>
      </c>
      <c r="B529" s="4" t="s">
        <v>244</v>
      </c>
      <c r="C529" s="24" t="s">
        <v>468</v>
      </c>
      <c r="D529" s="34">
        <v>40</v>
      </c>
      <c r="E529" s="46"/>
      <c r="F529" s="6">
        <f>ROUND($D529*E529,2)</f>
        <v>0</v>
      </c>
    </row>
    <row r="530" spans="1:6" x14ac:dyDescent="0.25">
      <c r="A530" s="31"/>
      <c r="B530" s="4"/>
      <c r="C530" s="24"/>
      <c r="D530" s="34"/>
      <c r="E530" s="46"/>
      <c r="F530" s="6"/>
    </row>
    <row r="531" spans="1:6" ht="40.5" x14ac:dyDescent="0.25">
      <c r="A531" s="31">
        <v>4</v>
      </c>
      <c r="B531" s="4" t="s">
        <v>246</v>
      </c>
      <c r="C531" s="24" t="s">
        <v>468</v>
      </c>
      <c r="D531" s="34">
        <v>300</v>
      </c>
      <c r="E531" s="46"/>
      <c r="F531" s="6">
        <f>ROUND($D531*E531,2)</f>
        <v>0</v>
      </c>
    </row>
    <row r="532" spans="1:6" x14ac:dyDescent="0.25">
      <c r="A532" s="31"/>
      <c r="B532" s="4"/>
      <c r="C532" s="24"/>
      <c r="D532" s="34"/>
      <c r="E532" s="46"/>
      <c r="F532" s="6"/>
    </row>
    <row r="533" spans="1:6" ht="81" x14ac:dyDescent="0.25">
      <c r="A533" s="31">
        <v>5</v>
      </c>
      <c r="B533" s="4" t="s">
        <v>247</v>
      </c>
      <c r="C533" s="24" t="s">
        <v>248</v>
      </c>
      <c r="D533" s="34">
        <v>150</v>
      </c>
      <c r="E533" s="46"/>
      <c r="F533" s="6">
        <f>ROUND($D533*E533,2)</f>
        <v>0</v>
      </c>
    </row>
    <row r="534" spans="1:6" x14ac:dyDescent="0.25">
      <c r="A534" s="31"/>
      <c r="B534" s="4"/>
      <c r="C534" s="24"/>
      <c r="D534" s="34"/>
      <c r="E534" s="46"/>
      <c r="F534" s="6"/>
    </row>
    <row r="535" spans="1:6" ht="67.5" x14ac:dyDescent="0.25">
      <c r="A535" s="31">
        <v>6</v>
      </c>
      <c r="B535" s="4" t="s">
        <v>249</v>
      </c>
      <c r="C535" s="24" t="s">
        <v>248</v>
      </c>
      <c r="D535" s="34">
        <v>230</v>
      </c>
      <c r="E535" s="46"/>
      <c r="F535" s="6">
        <f>ROUND($D535*E535,2)</f>
        <v>0</v>
      </c>
    </row>
    <row r="536" spans="1:6" x14ac:dyDescent="0.25">
      <c r="A536" s="31"/>
      <c r="B536" s="4"/>
      <c r="C536" s="24"/>
      <c r="D536" s="34"/>
      <c r="E536" s="46"/>
      <c r="F536" s="6"/>
    </row>
    <row r="537" spans="1:6" x14ac:dyDescent="0.25">
      <c r="A537" s="31">
        <v>7</v>
      </c>
      <c r="B537" s="4" t="s">
        <v>250</v>
      </c>
      <c r="C537" s="24" t="s">
        <v>248</v>
      </c>
      <c r="D537" s="34">
        <v>150</v>
      </c>
      <c r="E537" s="46"/>
      <c r="F537" s="6">
        <f>ROUND($D537*E537,2)</f>
        <v>0</v>
      </c>
    </row>
    <row r="538" spans="1:6" x14ac:dyDescent="0.25">
      <c r="A538" s="31"/>
      <c r="B538" s="4"/>
      <c r="C538" s="24"/>
      <c r="D538" s="34"/>
      <c r="E538" s="46"/>
      <c r="F538" s="6"/>
    </row>
    <row r="539" spans="1:6" ht="54" x14ac:dyDescent="0.25">
      <c r="A539" s="31">
        <v>8</v>
      </c>
      <c r="B539" s="4" t="s">
        <v>251</v>
      </c>
      <c r="C539" s="24" t="s">
        <v>252</v>
      </c>
      <c r="D539" s="34">
        <v>1</v>
      </c>
      <c r="E539" s="46"/>
      <c r="F539" s="6">
        <f>ROUND($D539*E539,2)</f>
        <v>0</v>
      </c>
    </row>
    <row r="540" spans="1:6" x14ac:dyDescent="0.25">
      <c r="A540" s="31"/>
      <c r="B540" s="4"/>
      <c r="C540" s="24"/>
      <c r="D540" s="34"/>
      <c r="E540" s="46"/>
      <c r="F540" s="6"/>
    </row>
    <row r="541" spans="1:6" ht="67.5" x14ac:dyDescent="0.25">
      <c r="A541" s="31">
        <v>9</v>
      </c>
      <c r="B541" s="4" t="s">
        <v>253</v>
      </c>
      <c r="C541" s="24" t="s">
        <v>252</v>
      </c>
      <c r="D541" s="34">
        <v>1</v>
      </c>
      <c r="E541" s="46"/>
      <c r="F541" s="6">
        <f>ROUND($D541*E541,2)</f>
        <v>0</v>
      </c>
    </row>
    <row r="542" spans="1:6" ht="14.25" thickBot="1" x14ac:dyDescent="0.3">
      <c r="A542" s="32"/>
      <c r="B542" s="9"/>
      <c r="C542" s="26"/>
      <c r="D542" s="38"/>
      <c r="E542" s="45"/>
      <c r="F542" s="11"/>
    </row>
    <row r="543" spans="1:6" x14ac:dyDescent="0.25">
      <c r="A543" s="30"/>
      <c r="B543" s="21" t="s">
        <v>235</v>
      </c>
      <c r="C543" s="23"/>
      <c r="D543" s="23"/>
      <c r="E543" s="47"/>
      <c r="F543" s="14"/>
    </row>
    <row r="544" spans="1:6" x14ac:dyDescent="0.25">
      <c r="A544" s="31"/>
      <c r="B544" s="4"/>
      <c r="C544" s="24"/>
      <c r="D544" s="34"/>
      <c r="E544" s="46"/>
      <c r="F544" s="6"/>
    </row>
    <row r="545" spans="1:6" x14ac:dyDescent="0.25">
      <c r="A545" s="31"/>
      <c r="B545" s="7" t="s">
        <v>254</v>
      </c>
      <c r="C545" s="24"/>
      <c r="D545" s="24"/>
      <c r="E545" s="46"/>
      <c r="F545" s="6"/>
    </row>
    <row r="546" spans="1:6" x14ac:dyDescent="0.25">
      <c r="A546" s="31"/>
      <c r="B546" s="4"/>
      <c r="C546" s="24"/>
      <c r="D546" s="34"/>
      <c r="E546" s="46"/>
      <c r="F546" s="6"/>
    </row>
    <row r="547" spans="1:6" x14ac:dyDescent="0.25">
      <c r="A547" s="31"/>
      <c r="B547" s="7" t="s">
        <v>255</v>
      </c>
      <c r="C547" s="24"/>
      <c r="D547" s="24"/>
      <c r="E547" s="46"/>
      <c r="F547" s="6"/>
    </row>
    <row r="548" spans="1:6" x14ac:dyDescent="0.25">
      <c r="A548" s="31"/>
      <c r="B548" s="4"/>
      <c r="C548" s="24"/>
      <c r="D548" s="34"/>
      <c r="E548" s="46"/>
      <c r="F548" s="6"/>
    </row>
    <row r="549" spans="1:6" x14ac:dyDescent="0.25">
      <c r="A549" s="31"/>
      <c r="B549" s="7" t="s">
        <v>237</v>
      </c>
      <c r="C549" s="24"/>
      <c r="D549" s="24"/>
      <c r="E549" s="46"/>
      <c r="F549" s="6"/>
    </row>
    <row r="550" spans="1:6" x14ac:dyDescent="0.25">
      <c r="A550" s="31"/>
      <c r="B550" s="4"/>
      <c r="C550" s="24"/>
      <c r="D550" s="34"/>
      <c r="E550" s="46"/>
      <c r="F550" s="6"/>
    </row>
    <row r="551" spans="1:6" x14ac:dyDescent="0.25">
      <c r="A551" s="31"/>
      <c r="B551" s="8" t="s">
        <v>238</v>
      </c>
      <c r="C551" s="24"/>
      <c r="D551" s="24"/>
      <c r="E551" s="46"/>
      <c r="F551" s="6"/>
    </row>
    <row r="552" spans="1:6" x14ac:dyDescent="0.25">
      <c r="A552" s="31"/>
      <c r="B552" s="4"/>
      <c r="C552" s="24"/>
      <c r="D552" s="34"/>
      <c r="E552" s="46"/>
      <c r="F552" s="6"/>
    </row>
    <row r="553" spans="1:6" ht="54" x14ac:dyDescent="0.25">
      <c r="A553" s="31"/>
      <c r="B553" s="4" t="s">
        <v>239</v>
      </c>
      <c r="C553" s="24"/>
      <c r="D553" s="24"/>
      <c r="E553" s="46"/>
      <c r="F553" s="6"/>
    </row>
    <row r="554" spans="1:6" x14ac:dyDescent="0.25">
      <c r="A554" s="31"/>
      <c r="B554" s="4"/>
      <c r="C554" s="24"/>
      <c r="D554" s="34"/>
      <c r="E554" s="46"/>
      <c r="F554" s="6"/>
    </row>
    <row r="555" spans="1:6" x14ac:dyDescent="0.25">
      <c r="A555" s="31"/>
      <c r="B555" s="7" t="s">
        <v>256</v>
      </c>
      <c r="C555" s="24"/>
      <c r="D555" s="24"/>
      <c r="E555" s="46"/>
      <c r="F555" s="6"/>
    </row>
    <row r="556" spans="1:6" x14ac:dyDescent="0.25">
      <c r="A556" s="31"/>
      <c r="B556" s="4"/>
      <c r="C556" s="24"/>
      <c r="D556" s="34"/>
      <c r="E556" s="46"/>
      <c r="F556" s="6"/>
    </row>
    <row r="557" spans="1:6" x14ac:dyDescent="0.25">
      <c r="A557" s="31"/>
      <c r="B557" s="8" t="s">
        <v>257</v>
      </c>
      <c r="C557" s="24"/>
      <c r="D557" s="24"/>
      <c r="E557" s="46"/>
      <c r="F557" s="6"/>
    </row>
    <row r="558" spans="1:6" x14ac:dyDescent="0.25">
      <c r="A558" s="31"/>
      <c r="B558" s="4"/>
      <c r="C558" s="24"/>
      <c r="D558" s="34"/>
      <c r="E558" s="46"/>
      <c r="F558" s="6"/>
    </row>
    <row r="559" spans="1:6" x14ac:dyDescent="0.25">
      <c r="A559" s="31">
        <v>1</v>
      </c>
      <c r="B559" s="4" t="s">
        <v>258</v>
      </c>
      <c r="C559" s="24" t="s">
        <v>467</v>
      </c>
      <c r="D559" s="34">
        <v>50</v>
      </c>
      <c r="E559" s="46"/>
      <c r="F559" s="6">
        <f>ROUND($D559*E559,2)</f>
        <v>0</v>
      </c>
    </row>
    <row r="560" spans="1:6" x14ac:dyDescent="0.25">
      <c r="A560" s="31"/>
      <c r="B560" s="4"/>
      <c r="C560" s="24"/>
      <c r="D560" s="34"/>
      <c r="E560" s="46"/>
      <c r="F560" s="6"/>
    </row>
    <row r="561" spans="1:6" ht="54" x14ac:dyDescent="0.25">
      <c r="A561" s="31">
        <v>2</v>
      </c>
      <c r="B561" s="4" t="s">
        <v>259</v>
      </c>
      <c r="C561" s="24" t="s">
        <v>467</v>
      </c>
      <c r="D561" s="34">
        <v>410</v>
      </c>
      <c r="E561" s="46"/>
      <c r="F561" s="6">
        <f>ROUND($D561*E561,2)</f>
        <v>0</v>
      </c>
    </row>
    <row r="562" spans="1:6" x14ac:dyDescent="0.25">
      <c r="A562" s="31"/>
      <c r="B562" s="4"/>
      <c r="C562" s="24"/>
      <c r="D562" s="34"/>
      <c r="E562" s="46"/>
      <c r="F562" s="6"/>
    </row>
    <row r="563" spans="1:6" ht="27" x14ac:dyDescent="0.25">
      <c r="A563" s="31">
        <v>3</v>
      </c>
      <c r="B563" s="4" t="s">
        <v>260</v>
      </c>
      <c r="C563" s="24" t="s">
        <v>467</v>
      </c>
      <c r="D563" s="34">
        <v>164</v>
      </c>
      <c r="E563" s="46"/>
      <c r="F563" s="6">
        <f>ROUND($D563*E563,2)</f>
        <v>0</v>
      </c>
    </row>
    <row r="564" spans="1:6" x14ac:dyDescent="0.25">
      <c r="A564" s="31"/>
      <c r="B564" s="4"/>
      <c r="C564" s="24"/>
      <c r="D564" s="34"/>
      <c r="E564" s="46"/>
      <c r="F564" s="6"/>
    </row>
    <row r="565" spans="1:6" ht="54" x14ac:dyDescent="0.25">
      <c r="A565" s="31">
        <v>4</v>
      </c>
      <c r="B565" s="4" t="s">
        <v>261</v>
      </c>
      <c r="C565" s="24" t="s">
        <v>467</v>
      </c>
      <c r="D565" s="34">
        <v>7626</v>
      </c>
      <c r="E565" s="46"/>
      <c r="F565" s="6">
        <f>ROUND($D565*E565,2)</f>
        <v>0</v>
      </c>
    </row>
    <row r="566" spans="1:6" x14ac:dyDescent="0.25">
      <c r="A566" s="31"/>
      <c r="B566" s="4"/>
      <c r="C566" s="24"/>
      <c r="D566" s="34"/>
      <c r="E566" s="46"/>
      <c r="F566" s="6"/>
    </row>
    <row r="567" spans="1:6" ht="40.5" x14ac:dyDescent="0.25">
      <c r="A567" s="31">
        <v>5</v>
      </c>
      <c r="B567" s="4" t="s">
        <v>262</v>
      </c>
      <c r="C567" s="24" t="s">
        <v>467</v>
      </c>
      <c r="D567" s="34">
        <v>820</v>
      </c>
      <c r="E567" s="46"/>
      <c r="F567" s="6">
        <f>ROUND($D567*E567,2)</f>
        <v>0</v>
      </c>
    </row>
    <row r="568" spans="1:6" x14ac:dyDescent="0.25">
      <c r="A568" s="31"/>
      <c r="B568" s="4"/>
      <c r="C568" s="24"/>
      <c r="D568" s="34"/>
      <c r="E568" s="46"/>
      <c r="F568" s="6"/>
    </row>
    <row r="569" spans="1:6" ht="40.5" x14ac:dyDescent="0.25">
      <c r="A569" s="31">
        <v>6</v>
      </c>
      <c r="B569" s="4" t="s">
        <v>263</v>
      </c>
      <c r="C569" s="24" t="s">
        <v>467</v>
      </c>
      <c r="D569" s="34">
        <v>410</v>
      </c>
      <c r="E569" s="46"/>
      <c r="F569" s="6">
        <f>ROUND($D569*E569,2)</f>
        <v>0</v>
      </c>
    </row>
    <row r="570" spans="1:6" x14ac:dyDescent="0.25">
      <c r="A570" s="31"/>
      <c r="B570" s="4"/>
      <c r="C570" s="24"/>
      <c r="D570" s="34"/>
      <c r="E570" s="46"/>
      <c r="F570" s="6"/>
    </row>
    <row r="571" spans="1:6" ht="27" x14ac:dyDescent="0.25">
      <c r="A571" s="31">
        <v>7</v>
      </c>
      <c r="B571" s="4" t="s">
        <v>264</v>
      </c>
      <c r="C571" s="24" t="s">
        <v>30</v>
      </c>
      <c r="D571" s="34">
        <v>1</v>
      </c>
      <c r="E571" s="46"/>
      <c r="F571" s="6">
        <f>ROUND($D571*E571,2)</f>
        <v>0</v>
      </c>
    </row>
    <row r="572" spans="1:6" x14ac:dyDescent="0.25">
      <c r="A572" s="31"/>
      <c r="B572" s="4"/>
      <c r="C572" s="24"/>
      <c r="D572" s="34"/>
      <c r="E572" s="46"/>
      <c r="F572" s="6"/>
    </row>
    <row r="573" spans="1:6" x14ac:dyDescent="0.25">
      <c r="A573" s="31"/>
      <c r="B573" s="8" t="s">
        <v>265</v>
      </c>
      <c r="C573" s="24"/>
      <c r="D573" s="24"/>
      <c r="E573" s="46"/>
      <c r="F573" s="6"/>
    </row>
    <row r="574" spans="1:6" x14ac:dyDescent="0.25">
      <c r="A574" s="31"/>
      <c r="B574" s="4"/>
      <c r="C574" s="24"/>
      <c r="D574" s="34"/>
      <c r="E574" s="46"/>
      <c r="F574" s="6"/>
    </row>
    <row r="575" spans="1:6" ht="67.5" x14ac:dyDescent="0.25">
      <c r="A575" s="31">
        <v>8</v>
      </c>
      <c r="B575" s="4" t="s">
        <v>266</v>
      </c>
      <c r="C575" s="24" t="s">
        <v>468</v>
      </c>
      <c r="D575" s="34">
        <v>9035</v>
      </c>
      <c r="E575" s="46"/>
      <c r="F575" s="6">
        <f>ROUND($D575*E575,2)</f>
        <v>0</v>
      </c>
    </row>
    <row r="576" spans="1:6" x14ac:dyDescent="0.25">
      <c r="A576" s="31"/>
      <c r="B576" s="4"/>
      <c r="C576" s="24"/>
      <c r="D576" s="34"/>
      <c r="E576" s="46"/>
      <c r="F576" s="6"/>
    </row>
    <row r="577" spans="1:6" x14ac:dyDescent="0.25">
      <c r="A577" s="31"/>
      <c r="B577" s="8" t="s">
        <v>267</v>
      </c>
      <c r="C577" s="24"/>
      <c r="D577" s="24"/>
      <c r="E577" s="46"/>
      <c r="F577" s="6"/>
    </row>
    <row r="578" spans="1:6" x14ac:dyDescent="0.25">
      <c r="A578" s="31"/>
      <c r="B578" s="4"/>
      <c r="C578" s="24"/>
      <c r="D578" s="34"/>
      <c r="E578" s="46"/>
      <c r="F578" s="6"/>
    </row>
    <row r="579" spans="1:6" ht="40.5" x14ac:dyDescent="0.25">
      <c r="A579" s="31">
        <v>9</v>
      </c>
      <c r="B579" s="4" t="s">
        <v>268</v>
      </c>
      <c r="C579" s="24" t="s">
        <v>467</v>
      </c>
      <c r="D579" s="34">
        <v>328</v>
      </c>
      <c r="E579" s="46"/>
      <c r="F579" s="6">
        <f>ROUND($D579*E579,2)</f>
        <v>0</v>
      </c>
    </row>
    <row r="580" spans="1:6" x14ac:dyDescent="0.25">
      <c r="A580" s="31"/>
      <c r="B580" s="4"/>
      <c r="C580" s="24"/>
      <c r="D580" s="34"/>
      <c r="E580" s="46"/>
      <c r="F580" s="6"/>
    </row>
    <row r="581" spans="1:6" x14ac:dyDescent="0.25">
      <c r="A581" s="31"/>
      <c r="B581" s="8" t="s">
        <v>269</v>
      </c>
      <c r="C581" s="24"/>
      <c r="D581" s="24"/>
      <c r="E581" s="46"/>
      <c r="F581" s="6"/>
    </row>
    <row r="582" spans="1:6" x14ac:dyDescent="0.25">
      <c r="A582" s="31"/>
      <c r="B582" s="4"/>
      <c r="C582" s="24"/>
      <c r="D582" s="34"/>
      <c r="E582" s="46"/>
      <c r="F582" s="6"/>
    </row>
    <row r="583" spans="1:6" ht="54" x14ac:dyDescent="0.25">
      <c r="A583" s="31">
        <v>10</v>
      </c>
      <c r="B583" s="4" t="s">
        <v>270</v>
      </c>
      <c r="C583" s="24" t="s">
        <v>467</v>
      </c>
      <c r="D583" s="34">
        <v>328</v>
      </c>
      <c r="E583" s="46"/>
      <c r="F583" s="6">
        <f>ROUND($D583*E583,2)</f>
        <v>0</v>
      </c>
    </row>
    <row r="584" spans="1:6" x14ac:dyDescent="0.25">
      <c r="A584" s="31"/>
      <c r="B584" s="4"/>
      <c r="C584" s="24"/>
      <c r="D584" s="34"/>
      <c r="E584" s="46"/>
      <c r="F584" s="6"/>
    </row>
    <row r="585" spans="1:6" ht="40.5" x14ac:dyDescent="0.25">
      <c r="A585" s="31">
        <v>11</v>
      </c>
      <c r="B585" s="4" t="s">
        <v>271</v>
      </c>
      <c r="C585" s="24" t="s">
        <v>467</v>
      </c>
      <c r="D585" s="34">
        <v>200</v>
      </c>
      <c r="E585" s="46"/>
      <c r="F585" s="6">
        <f>ROUND($D585*E585,2)</f>
        <v>0</v>
      </c>
    </row>
    <row r="586" spans="1:6" x14ac:dyDescent="0.25">
      <c r="A586" s="31"/>
      <c r="B586" s="4"/>
      <c r="C586" s="24"/>
      <c r="D586" s="34"/>
      <c r="E586" s="46"/>
      <c r="F586" s="6"/>
    </row>
    <row r="587" spans="1:6" x14ac:dyDescent="0.25">
      <c r="A587" s="31"/>
      <c r="B587" s="8" t="s">
        <v>272</v>
      </c>
      <c r="C587" s="24"/>
      <c r="D587" s="24"/>
      <c r="E587" s="46"/>
      <c r="F587" s="6"/>
    </row>
    <row r="588" spans="1:6" x14ac:dyDescent="0.25">
      <c r="A588" s="31"/>
      <c r="B588" s="4"/>
      <c r="C588" s="24"/>
      <c r="D588" s="34"/>
      <c r="E588" s="46"/>
      <c r="F588" s="6"/>
    </row>
    <row r="589" spans="1:6" ht="40.5" x14ac:dyDescent="0.25">
      <c r="A589" s="31">
        <v>12</v>
      </c>
      <c r="B589" s="4" t="s">
        <v>273</v>
      </c>
      <c r="C589" s="24" t="s">
        <v>468</v>
      </c>
      <c r="D589" s="34">
        <v>2315</v>
      </c>
      <c r="E589" s="46"/>
      <c r="F589" s="6">
        <f>ROUND($D589*E589,2)</f>
        <v>0</v>
      </c>
    </row>
    <row r="590" spans="1:6" x14ac:dyDescent="0.25">
      <c r="A590" s="31"/>
      <c r="B590" s="4"/>
      <c r="C590" s="24"/>
      <c r="D590" s="34"/>
      <c r="E590" s="46"/>
      <c r="F590" s="6"/>
    </row>
    <row r="591" spans="1:6" x14ac:dyDescent="0.25">
      <c r="A591" s="31"/>
      <c r="B591" s="8" t="s">
        <v>274</v>
      </c>
      <c r="C591" s="24"/>
      <c r="D591" s="24"/>
      <c r="E591" s="46"/>
      <c r="F591" s="6"/>
    </row>
    <row r="592" spans="1:6" x14ac:dyDescent="0.25">
      <c r="A592" s="31"/>
      <c r="B592" s="4"/>
      <c r="C592" s="24"/>
      <c r="D592" s="34"/>
      <c r="E592" s="46"/>
      <c r="F592" s="6"/>
    </row>
    <row r="593" spans="1:6" ht="27" x14ac:dyDescent="0.25">
      <c r="A593" s="31">
        <v>13</v>
      </c>
      <c r="B593" s="4" t="s">
        <v>275</v>
      </c>
      <c r="C593" s="24" t="s">
        <v>467</v>
      </c>
      <c r="D593" s="34">
        <v>328</v>
      </c>
      <c r="E593" s="46"/>
      <c r="F593" s="6">
        <f>ROUND($D593*E593,2)</f>
        <v>0</v>
      </c>
    </row>
    <row r="594" spans="1:6" x14ac:dyDescent="0.25">
      <c r="A594" s="31"/>
      <c r="B594" s="4"/>
      <c r="C594" s="24"/>
      <c r="D594" s="34"/>
      <c r="E594" s="46"/>
      <c r="F594" s="6"/>
    </row>
    <row r="595" spans="1:6" ht="27" x14ac:dyDescent="0.25">
      <c r="A595" s="31">
        <v>14</v>
      </c>
      <c r="B595" s="4" t="s">
        <v>276</v>
      </c>
      <c r="C595" s="24" t="s">
        <v>277</v>
      </c>
      <c r="D595" s="44">
        <v>21</v>
      </c>
      <c r="E595" s="46"/>
      <c r="F595" s="6">
        <f>ROUND($D595*E595,2)</f>
        <v>0</v>
      </c>
    </row>
    <row r="596" spans="1:6" x14ac:dyDescent="0.25">
      <c r="A596" s="31"/>
      <c r="B596" s="4"/>
      <c r="C596" s="24"/>
      <c r="D596" s="34"/>
      <c r="E596" s="46"/>
      <c r="F596" s="6"/>
    </row>
    <row r="597" spans="1:6" x14ac:dyDescent="0.25">
      <c r="A597" s="31"/>
      <c r="B597" s="8" t="s">
        <v>278</v>
      </c>
      <c r="C597" s="24"/>
      <c r="D597" s="24"/>
      <c r="E597" s="46"/>
      <c r="F597" s="6"/>
    </row>
    <row r="598" spans="1:6" x14ac:dyDescent="0.25">
      <c r="A598" s="31"/>
      <c r="B598" s="4"/>
      <c r="C598" s="24"/>
      <c r="D598" s="34"/>
      <c r="E598" s="46"/>
      <c r="F598" s="6"/>
    </row>
    <row r="599" spans="1:6" ht="40.5" x14ac:dyDescent="0.25">
      <c r="A599" s="31"/>
      <c r="B599" s="4" t="s">
        <v>279</v>
      </c>
      <c r="C599" s="24"/>
      <c r="D599" s="24"/>
      <c r="E599" s="46"/>
      <c r="F599" s="6"/>
    </row>
    <row r="600" spans="1:6" x14ac:dyDescent="0.25">
      <c r="A600" s="31"/>
      <c r="B600" s="4"/>
      <c r="C600" s="24"/>
      <c r="D600" s="34"/>
      <c r="E600" s="46"/>
      <c r="F600" s="6"/>
    </row>
    <row r="601" spans="1:6" x14ac:dyDescent="0.25">
      <c r="A601" s="31">
        <v>15</v>
      </c>
      <c r="B601" s="4" t="s">
        <v>280</v>
      </c>
      <c r="C601" s="24" t="s">
        <v>30</v>
      </c>
      <c r="D601" s="34">
        <v>1</v>
      </c>
      <c r="E601" s="51">
        <v>20000</v>
      </c>
      <c r="F601" s="6">
        <f>ROUND($D601*E601,2)</f>
        <v>20000</v>
      </c>
    </row>
    <row r="602" spans="1:6" ht="14.25" thickBot="1" x14ac:dyDescent="0.3">
      <c r="A602" s="32"/>
      <c r="B602" s="9"/>
      <c r="C602" s="26"/>
      <c r="D602" s="38"/>
      <c r="E602" s="45"/>
      <c r="F602" s="11"/>
    </row>
    <row r="603" spans="1:6" x14ac:dyDescent="0.25">
      <c r="A603" s="30"/>
      <c r="B603" s="21" t="s">
        <v>235</v>
      </c>
      <c r="C603" s="23"/>
      <c r="D603" s="23"/>
      <c r="E603" s="47"/>
      <c r="F603" s="14"/>
    </row>
    <row r="604" spans="1:6" x14ac:dyDescent="0.25">
      <c r="A604" s="31"/>
      <c r="B604" s="4"/>
      <c r="C604" s="24"/>
      <c r="D604" s="34"/>
      <c r="E604" s="46"/>
      <c r="F604" s="6"/>
    </row>
    <row r="605" spans="1:6" x14ac:dyDescent="0.25">
      <c r="A605" s="31"/>
      <c r="B605" s="7" t="s">
        <v>281</v>
      </c>
      <c r="C605" s="24"/>
      <c r="D605" s="24"/>
      <c r="E605" s="46"/>
      <c r="F605" s="6"/>
    </row>
    <row r="606" spans="1:6" x14ac:dyDescent="0.25">
      <c r="A606" s="31"/>
      <c r="B606" s="4"/>
      <c r="C606" s="24"/>
      <c r="D606" s="34"/>
      <c r="E606" s="46"/>
      <c r="F606" s="6"/>
    </row>
    <row r="607" spans="1:6" x14ac:dyDescent="0.25">
      <c r="A607" s="31"/>
      <c r="B607" s="7" t="s">
        <v>282</v>
      </c>
      <c r="C607" s="24"/>
      <c r="D607" s="24"/>
      <c r="E607" s="46"/>
      <c r="F607" s="6"/>
    </row>
    <row r="608" spans="1:6" x14ac:dyDescent="0.25">
      <c r="A608" s="31"/>
      <c r="B608" s="4"/>
      <c r="C608" s="24"/>
      <c r="D608" s="34"/>
      <c r="E608" s="46"/>
      <c r="F608" s="6"/>
    </row>
    <row r="609" spans="1:6" x14ac:dyDescent="0.25">
      <c r="A609" s="31"/>
      <c r="B609" s="7" t="s">
        <v>237</v>
      </c>
      <c r="C609" s="24"/>
      <c r="D609" s="24"/>
      <c r="E609" s="46"/>
      <c r="F609" s="6"/>
    </row>
    <row r="610" spans="1:6" x14ac:dyDescent="0.25">
      <c r="A610" s="31"/>
      <c r="B610" s="4"/>
      <c r="C610" s="24"/>
      <c r="D610" s="34"/>
      <c r="E610" s="46"/>
      <c r="F610" s="6"/>
    </row>
    <row r="611" spans="1:6" x14ac:dyDescent="0.25">
      <c r="A611" s="31"/>
      <c r="B611" s="8" t="s">
        <v>238</v>
      </c>
      <c r="C611" s="24"/>
      <c r="D611" s="24"/>
      <c r="E611" s="46"/>
      <c r="F611" s="6"/>
    </row>
    <row r="612" spans="1:6" x14ac:dyDescent="0.25">
      <c r="A612" s="31"/>
      <c r="B612" s="4"/>
      <c r="C612" s="24"/>
      <c r="D612" s="34"/>
      <c r="E612" s="46"/>
      <c r="F612" s="6"/>
    </row>
    <row r="613" spans="1:6" ht="54" x14ac:dyDescent="0.25">
      <c r="A613" s="31"/>
      <c r="B613" s="4" t="s">
        <v>239</v>
      </c>
      <c r="C613" s="24"/>
      <c r="D613" s="24"/>
      <c r="E613" s="46"/>
      <c r="F613" s="6"/>
    </row>
    <row r="614" spans="1:6" x14ac:dyDescent="0.25">
      <c r="A614" s="31"/>
      <c r="B614" s="4"/>
      <c r="C614" s="24"/>
      <c r="D614" s="34"/>
      <c r="E614" s="46"/>
      <c r="F614" s="6"/>
    </row>
    <row r="615" spans="1:6" x14ac:dyDescent="0.25">
      <c r="A615" s="31"/>
      <c r="B615" s="7" t="s">
        <v>283</v>
      </c>
      <c r="C615" s="24"/>
      <c r="D615" s="24"/>
      <c r="E615" s="46"/>
      <c r="F615" s="6"/>
    </row>
    <row r="616" spans="1:6" x14ac:dyDescent="0.25">
      <c r="A616" s="31"/>
      <c r="B616" s="4"/>
      <c r="C616" s="24"/>
      <c r="D616" s="34"/>
      <c r="E616" s="46"/>
      <c r="F616" s="6"/>
    </row>
    <row r="617" spans="1:6" ht="77.25" x14ac:dyDescent="0.25">
      <c r="A617" s="31"/>
      <c r="B617" s="8" t="s">
        <v>284</v>
      </c>
      <c r="C617" s="24"/>
      <c r="D617" s="24"/>
      <c r="E617" s="46"/>
      <c r="F617" s="6"/>
    </row>
    <row r="618" spans="1:6" x14ac:dyDescent="0.25">
      <c r="A618" s="31"/>
      <c r="B618" s="4"/>
      <c r="C618" s="24"/>
      <c r="D618" s="34"/>
      <c r="E618" s="46"/>
      <c r="F618" s="6"/>
    </row>
    <row r="619" spans="1:6" x14ac:dyDescent="0.25">
      <c r="A619" s="31">
        <v>1</v>
      </c>
      <c r="B619" s="4" t="s">
        <v>285</v>
      </c>
      <c r="C619" s="24" t="s">
        <v>248</v>
      </c>
      <c r="D619" s="34">
        <v>130</v>
      </c>
      <c r="E619" s="46"/>
      <c r="F619" s="6">
        <f>ROUND($D619*E619,2)</f>
        <v>0</v>
      </c>
    </row>
    <row r="620" spans="1:6" x14ac:dyDescent="0.25">
      <c r="A620" s="31"/>
      <c r="B620" s="4"/>
      <c r="C620" s="24"/>
      <c r="D620" s="34"/>
      <c r="E620" s="46"/>
      <c r="F620" s="6"/>
    </row>
    <row r="621" spans="1:6" x14ac:dyDescent="0.25">
      <c r="A621" s="31">
        <v>2</v>
      </c>
      <c r="B621" s="4" t="s">
        <v>286</v>
      </c>
      <c r="C621" s="24" t="s">
        <v>248</v>
      </c>
      <c r="D621" s="34">
        <v>20</v>
      </c>
      <c r="E621" s="46"/>
      <c r="F621" s="6">
        <f>ROUND($D621*E621,2)</f>
        <v>0</v>
      </c>
    </row>
    <row r="622" spans="1:6" x14ac:dyDescent="0.25">
      <c r="A622" s="31"/>
      <c r="B622" s="4"/>
      <c r="C622" s="24"/>
      <c r="D622" s="34"/>
      <c r="E622" s="46"/>
      <c r="F622" s="6"/>
    </row>
    <row r="623" spans="1:6" ht="64.5" x14ac:dyDescent="0.25">
      <c r="A623" s="31"/>
      <c r="B623" s="8" t="s">
        <v>287</v>
      </c>
      <c r="C623" s="24"/>
      <c r="D623" s="24"/>
      <c r="E623" s="46"/>
      <c r="F623" s="6"/>
    </row>
    <row r="624" spans="1:6" x14ac:dyDescent="0.25">
      <c r="A624" s="31"/>
      <c r="B624" s="4"/>
      <c r="C624" s="24"/>
      <c r="D624" s="34"/>
      <c r="E624" s="46"/>
      <c r="F624" s="6"/>
    </row>
    <row r="625" spans="1:6" x14ac:dyDescent="0.25">
      <c r="A625" s="31">
        <v>3</v>
      </c>
      <c r="B625" s="4" t="s">
        <v>285</v>
      </c>
      <c r="C625" s="24" t="s">
        <v>248</v>
      </c>
      <c r="D625" s="34">
        <v>80</v>
      </c>
      <c r="E625" s="46"/>
      <c r="F625" s="6">
        <f>ROUND($D625*E625,2)</f>
        <v>0</v>
      </c>
    </row>
    <row r="626" spans="1:6" x14ac:dyDescent="0.25">
      <c r="A626" s="31"/>
      <c r="B626" s="4"/>
      <c r="C626" s="24"/>
      <c r="D626" s="34"/>
      <c r="E626" s="46"/>
      <c r="F626" s="6"/>
    </row>
    <row r="627" spans="1:6" ht="77.25" x14ac:dyDescent="0.25">
      <c r="A627" s="31"/>
      <c r="B627" s="8" t="s">
        <v>288</v>
      </c>
      <c r="C627" s="24"/>
      <c r="D627" s="24"/>
      <c r="E627" s="46"/>
      <c r="F627" s="6"/>
    </row>
    <row r="628" spans="1:6" x14ac:dyDescent="0.25">
      <c r="A628" s="31"/>
      <c r="B628" s="4"/>
      <c r="C628" s="24"/>
      <c r="D628" s="34"/>
      <c r="E628" s="46"/>
      <c r="F628" s="6"/>
    </row>
    <row r="629" spans="1:6" x14ac:dyDescent="0.25">
      <c r="A629" s="31">
        <v>4</v>
      </c>
      <c r="B629" s="4" t="s">
        <v>285</v>
      </c>
      <c r="C629" s="24" t="s">
        <v>248</v>
      </c>
      <c r="D629" s="34">
        <v>30</v>
      </c>
      <c r="E629" s="46"/>
      <c r="F629" s="6">
        <f>ROUND($D629*E629,2)</f>
        <v>0</v>
      </c>
    </row>
    <row r="630" spans="1:6" x14ac:dyDescent="0.25">
      <c r="A630" s="31"/>
      <c r="B630" s="4"/>
      <c r="C630" s="24"/>
      <c r="D630" s="34"/>
      <c r="E630" s="46"/>
      <c r="F630" s="6"/>
    </row>
    <row r="631" spans="1:6" x14ac:dyDescent="0.25">
      <c r="A631" s="31"/>
      <c r="B631" s="8" t="s">
        <v>289</v>
      </c>
      <c r="C631" s="24"/>
      <c r="D631" s="24"/>
      <c r="E631" s="46"/>
      <c r="F631" s="6"/>
    </row>
    <row r="632" spans="1:6" x14ac:dyDescent="0.25">
      <c r="A632" s="31"/>
      <c r="B632" s="4"/>
      <c r="C632" s="24"/>
      <c r="D632" s="34"/>
      <c r="E632" s="46"/>
      <c r="F632" s="6"/>
    </row>
    <row r="633" spans="1:6" ht="94.5" x14ac:dyDescent="0.25">
      <c r="A633" s="31">
        <v>5</v>
      </c>
      <c r="B633" s="4" t="s">
        <v>290</v>
      </c>
      <c r="C633" s="24" t="s">
        <v>248</v>
      </c>
      <c r="D633" s="34">
        <v>130</v>
      </c>
      <c r="E633" s="46"/>
      <c r="F633" s="6">
        <f>ROUND($D633*E633,2)</f>
        <v>0</v>
      </c>
    </row>
    <row r="634" spans="1:6" x14ac:dyDescent="0.25">
      <c r="A634" s="31"/>
      <c r="B634" s="4"/>
      <c r="C634" s="24"/>
      <c r="D634" s="34"/>
      <c r="E634" s="46"/>
      <c r="F634" s="6"/>
    </row>
    <row r="635" spans="1:6" ht="108" x14ac:dyDescent="0.25">
      <c r="A635" s="31">
        <v>6</v>
      </c>
      <c r="B635" s="4" t="s">
        <v>291</v>
      </c>
      <c r="C635" s="24" t="s">
        <v>248</v>
      </c>
      <c r="D635" s="34">
        <v>20</v>
      </c>
      <c r="E635" s="46"/>
      <c r="F635" s="6">
        <f>ROUND($D635*E635,2)</f>
        <v>0</v>
      </c>
    </row>
    <row r="636" spans="1:6" x14ac:dyDescent="0.25">
      <c r="A636" s="31"/>
      <c r="B636" s="4"/>
      <c r="C636" s="24"/>
      <c r="D636" s="34"/>
      <c r="E636" s="46"/>
      <c r="F636" s="6"/>
    </row>
    <row r="637" spans="1:6" ht="108" x14ac:dyDescent="0.25">
      <c r="A637" s="31">
        <v>7</v>
      </c>
      <c r="B637" s="4" t="s">
        <v>292</v>
      </c>
      <c r="C637" s="24" t="s">
        <v>248</v>
      </c>
      <c r="D637" s="34">
        <v>15</v>
      </c>
      <c r="E637" s="46"/>
      <c r="F637" s="6">
        <f>ROUND($D637*E637,2)</f>
        <v>0</v>
      </c>
    </row>
    <row r="638" spans="1:6" x14ac:dyDescent="0.25">
      <c r="A638" s="31"/>
      <c r="B638" s="4"/>
      <c r="C638" s="24"/>
      <c r="D638" s="34"/>
      <c r="E638" s="46"/>
      <c r="F638" s="6"/>
    </row>
    <row r="639" spans="1:6" x14ac:dyDescent="0.25">
      <c r="A639" s="31"/>
      <c r="B639" s="7" t="s">
        <v>293</v>
      </c>
      <c r="C639" s="24"/>
      <c r="D639" s="24"/>
      <c r="E639" s="46"/>
      <c r="F639" s="6"/>
    </row>
    <row r="640" spans="1:6" x14ac:dyDescent="0.25">
      <c r="A640" s="31"/>
      <c r="B640" s="4"/>
      <c r="C640" s="24"/>
      <c r="D640" s="34"/>
      <c r="E640" s="46"/>
      <c r="F640" s="6"/>
    </row>
    <row r="641" spans="1:6" ht="90" x14ac:dyDescent="0.25">
      <c r="A641" s="31"/>
      <c r="B641" s="8" t="s">
        <v>294</v>
      </c>
      <c r="C641" s="24"/>
      <c r="D641" s="24"/>
      <c r="E641" s="46"/>
      <c r="F641" s="6"/>
    </row>
    <row r="642" spans="1:6" x14ac:dyDescent="0.25">
      <c r="A642" s="31"/>
      <c r="B642" s="4"/>
      <c r="C642" s="24"/>
      <c r="D642" s="34"/>
      <c r="E642" s="46"/>
      <c r="F642" s="6"/>
    </row>
    <row r="643" spans="1:6" ht="27" x14ac:dyDescent="0.25">
      <c r="A643" s="31">
        <v>8</v>
      </c>
      <c r="B643" s="4" t="s">
        <v>295</v>
      </c>
      <c r="C643" s="24" t="s">
        <v>248</v>
      </c>
      <c r="D643" s="34">
        <v>15</v>
      </c>
      <c r="E643" s="46"/>
      <c r="F643" s="6">
        <f>ROUND($D643*E643,2)</f>
        <v>0</v>
      </c>
    </row>
    <row r="644" spans="1:6" x14ac:dyDescent="0.25">
      <c r="A644" s="31"/>
      <c r="B644" s="4"/>
      <c r="C644" s="24"/>
      <c r="D644" s="34"/>
      <c r="E644" s="46"/>
      <c r="F644" s="6"/>
    </row>
    <row r="645" spans="1:6" x14ac:dyDescent="0.25">
      <c r="A645" s="31"/>
      <c r="B645" s="7" t="s">
        <v>296</v>
      </c>
      <c r="C645" s="24"/>
      <c r="D645" s="24"/>
      <c r="E645" s="46"/>
      <c r="F645" s="6"/>
    </row>
    <row r="646" spans="1:6" x14ac:dyDescent="0.25">
      <c r="A646" s="31"/>
      <c r="B646" s="4"/>
      <c r="C646" s="24"/>
      <c r="D646" s="34"/>
      <c r="E646" s="46"/>
      <c r="F646" s="6"/>
    </row>
    <row r="647" spans="1:6" ht="128.25" x14ac:dyDescent="0.25">
      <c r="A647" s="31"/>
      <c r="B647" s="8" t="s">
        <v>297</v>
      </c>
      <c r="C647" s="24"/>
      <c r="D647" s="24"/>
      <c r="E647" s="46"/>
      <c r="F647" s="6"/>
    </row>
    <row r="648" spans="1:6" x14ac:dyDescent="0.25">
      <c r="A648" s="31"/>
      <c r="B648" s="4"/>
      <c r="C648" s="24"/>
      <c r="D648" s="34"/>
      <c r="E648" s="46"/>
      <c r="F648" s="6"/>
    </row>
    <row r="649" spans="1:6" x14ac:dyDescent="0.25">
      <c r="A649" s="31">
        <v>9</v>
      </c>
      <c r="B649" s="4" t="s">
        <v>298</v>
      </c>
      <c r="C649" s="24" t="s">
        <v>252</v>
      </c>
      <c r="D649" s="34">
        <v>1</v>
      </c>
      <c r="E649" s="46"/>
      <c r="F649" s="6">
        <f>ROUND($D649*E649,2)</f>
        <v>0</v>
      </c>
    </row>
    <row r="650" spans="1:6" x14ac:dyDescent="0.25">
      <c r="A650" s="31"/>
      <c r="B650" s="4"/>
      <c r="C650" s="24"/>
      <c r="D650" s="34"/>
      <c r="E650" s="46"/>
      <c r="F650" s="6"/>
    </row>
    <row r="651" spans="1:6" ht="27" x14ac:dyDescent="0.25">
      <c r="A651" s="31">
        <v>10</v>
      </c>
      <c r="B651" s="4" t="s">
        <v>299</v>
      </c>
      <c r="C651" s="24" t="s">
        <v>252</v>
      </c>
      <c r="D651" s="34">
        <v>2</v>
      </c>
      <c r="E651" s="46"/>
      <c r="F651" s="6">
        <f>ROUND($D651*E651,2)</f>
        <v>0</v>
      </c>
    </row>
    <row r="652" spans="1:6" x14ac:dyDescent="0.25">
      <c r="A652" s="31"/>
      <c r="B652" s="4"/>
      <c r="C652" s="24"/>
      <c r="D652" s="34"/>
      <c r="E652" s="46"/>
      <c r="F652" s="6"/>
    </row>
    <row r="653" spans="1:6" x14ac:dyDescent="0.25">
      <c r="A653" s="31">
        <v>11</v>
      </c>
      <c r="B653" s="4" t="s">
        <v>300</v>
      </c>
      <c r="C653" s="24" t="s">
        <v>252</v>
      </c>
      <c r="D653" s="34">
        <v>2</v>
      </c>
      <c r="E653" s="46"/>
      <c r="F653" s="6">
        <f>ROUND($D653*E653,2)</f>
        <v>0</v>
      </c>
    </row>
    <row r="654" spans="1:6" x14ac:dyDescent="0.25">
      <c r="A654" s="31"/>
      <c r="B654" s="4"/>
      <c r="C654" s="24"/>
      <c r="D654" s="34"/>
      <c r="E654" s="46"/>
      <c r="F654" s="6"/>
    </row>
    <row r="655" spans="1:6" x14ac:dyDescent="0.25">
      <c r="A655" s="31">
        <v>12</v>
      </c>
      <c r="B655" s="4" t="s">
        <v>301</v>
      </c>
      <c r="C655" s="24" t="s">
        <v>252</v>
      </c>
      <c r="D655" s="34">
        <v>2</v>
      </c>
      <c r="E655" s="46"/>
      <c r="F655" s="6">
        <f>ROUND($D655*E655,2)</f>
        <v>0</v>
      </c>
    </row>
    <row r="656" spans="1:6" x14ac:dyDescent="0.25">
      <c r="A656" s="31"/>
      <c r="B656" s="4"/>
      <c r="C656" s="24"/>
      <c r="D656" s="34"/>
      <c r="E656" s="46"/>
      <c r="F656" s="6"/>
    </row>
    <row r="657" spans="1:6" ht="27" x14ac:dyDescent="0.25">
      <c r="A657" s="31">
        <v>13</v>
      </c>
      <c r="B657" s="4" t="s">
        <v>302</v>
      </c>
      <c r="C657" s="24" t="s">
        <v>252</v>
      </c>
      <c r="D657" s="34">
        <v>1</v>
      </c>
      <c r="E657" s="46"/>
      <c r="F657" s="6">
        <f>ROUND($D657*E657,2)</f>
        <v>0</v>
      </c>
    </row>
    <row r="658" spans="1:6" ht="14.25" thickBot="1" x14ac:dyDescent="0.3">
      <c r="A658" s="32"/>
      <c r="B658" s="9"/>
      <c r="C658" s="26"/>
      <c r="D658" s="38"/>
      <c r="E658" s="45"/>
      <c r="F658" s="11"/>
    </row>
    <row r="659" spans="1:6" x14ac:dyDescent="0.25">
      <c r="A659" s="30"/>
      <c r="B659" s="21" t="s">
        <v>235</v>
      </c>
      <c r="C659" s="23"/>
      <c r="D659" s="23"/>
      <c r="E659" s="47"/>
      <c r="F659" s="14"/>
    </row>
    <row r="660" spans="1:6" x14ac:dyDescent="0.25">
      <c r="A660" s="31"/>
      <c r="B660" s="4"/>
      <c r="C660" s="24"/>
      <c r="D660" s="34"/>
      <c r="E660" s="46"/>
      <c r="F660" s="6"/>
    </row>
    <row r="661" spans="1:6" x14ac:dyDescent="0.25">
      <c r="A661" s="31"/>
      <c r="B661" s="7" t="s">
        <v>303</v>
      </c>
      <c r="C661" s="24"/>
      <c r="D661" s="24"/>
      <c r="E661" s="46"/>
      <c r="F661" s="6"/>
    </row>
    <row r="662" spans="1:6" x14ac:dyDescent="0.25">
      <c r="A662" s="31"/>
      <c r="B662" s="4"/>
      <c r="C662" s="24"/>
      <c r="D662" s="34"/>
      <c r="E662" s="46"/>
      <c r="F662" s="6"/>
    </row>
    <row r="663" spans="1:6" x14ac:dyDescent="0.25">
      <c r="A663" s="31"/>
      <c r="B663" s="7" t="s">
        <v>304</v>
      </c>
      <c r="C663" s="24"/>
      <c r="D663" s="24"/>
      <c r="E663" s="46"/>
      <c r="F663" s="6"/>
    </row>
    <row r="664" spans="1:6" x14ac:dyDescent="0.25">
      <c r="A664" s="31"/>
      <c r="B664" s="4"/>
      <c r="C664" s="24"/>
      <c r="D664" s="34"/>
      <c r="E664" s="46"/>
      <c r="F664" s="6"/>
    </row>
    <row r="665" spans="1:6" x14ac:dyDescent="0.25">
      <c r="A665" s="31"/>
      <c r="B665" s="7" t="s">
        <v>237</v>
      </c>
      <c r="C665" s="24"/>
      <c r="D665" s="24"/>
      <c r="E665" s="46"/>
      <c r="F665" s="6"/>
    </row>
    <row r="666" spans="1:6" x14ac:dyDescent="0.25">
      <c r="A666" s="31"/>
      <c r="B666" s="4"/>
      <c r="C666" s="24"/>
      <c r="D666" s="34"/>
      <c r="E666" s="46"/>
      <c r="F666" s="6"/>
    </row>
    <row r="667" spans="1:6" x14ac:dyDescent="0.25">
      <c r="A667" s="31"/>
      <c r="B667" s="8" t="s">
        <v>238</v>
      </c>
      <c r="C667" s="24"/>
      <c r="D667" s="24"/>
      <c r="E667" s="46"/>
      <c r="F667" s="6"/>
    </row>
    <row r="668" spans="1:6" x14ac:dyDescent="0.25">
      <c r="A668" s="31"/>
      <c r="B668" s="4"/>
      <c r="C668" s="24"/>
      <c r="D668" s="34"/>
      <c r="E668" s="46"/>
      <c r="F668" s="6"/>
    </row>
    <row r="669" spans="1:6" ht="54" x14ac:dyDescent="0.25">
      <c r="A669" s="31"/>
      <c r="B669" s="4" t="s">
        <v>239</v>
      </c>
      <c r="C669" s="24"/>
      <c r="D669" s="24"/>
      <c r="E669" s="46"/>
      <c r="F669" s="6"/>
    </row>
    <row r="670" spans="1:6" x14ac:dyDescent="0.25">
      <c r="A670" s="31"/>
      <c r="B670" s="4"/>
      <c r="C670" s="24"/>
      <c r="D670" s="34"/>
      <c r="E670" s="46"/>
      <c r="F670" s="6"/>
    </row>
    <row r="671" spans="1:6" x14ac:dyDescent="0.25">
      <c r="A671" s="31"/>
      <c r="B671" s="8" t="s">
        <v>305</v>
      </c>
      <c r="C671" s="24"/>
      <c r="D671" s="24"/>
      <c r="E671" s="46"/>
      <c r="F671" s="6"/>
    </row>
    <row r="672" spans="1:6" x14ac:dyDescent="0.25">
      <c r="A672" s="31"/>
      <c r="B672" s="4"/>
      <c r="C672" s="24"/>
      <c r="D672" s="34"/>
      <c r="E672" s="46"/>
      <c r="F672" s="6"/>
    </row>
    <row r="673" spans="1:6" ht="40.5" x14ac:dyDescent="0.25">
      <c r="A673" s="31"/>
      <c r="B673" s="4" t="s">
        <v>306</v>
      </c>
      <c r="C673" s="24"/>
      <c r="D673" s="24"/>
      <c r="E673" s="46"/>
      <c r="F673" s="6"/>
    </row>
    <row r="674" spans="1:6" x14ac:dyDescent="0.25">
      <c r="A674" s="31"/>
      <c r="B674" s="4"/>
      <c r="C674" s="24"/>
      <c r="D674" s="34"/>
      <c r="E674" s="46"/>
      <c r="F674" s="6"/>
    </row>
    <row r="675" spans="1:6" x14ac:dyDescent="0.25">
      <c r="A675" s="31"/>
      <c r="B675" s="7" t="s">
        <v>307</v>
      </c>
      <c r="C675" s="24"/>
      <c r="D675" s="24"/>
      <c r="E675" s="46"/>
      <c r="F675" s="6"/>
    </row>
    <row r="676" spans="1:6" x14ac:dyDescent="0.25">
      <c r="A676" s="31"/>
      <c r="B676" s="4"/>
      <c r="C676" s="24"/>
      <c r="D676" s="34"/>
      <c r="E676" s="46"/>
      <c r="F676" s="6"/>
    </row>
    <row r="677" spans="1:6" x14ac:dyDescent="0.25">
      <c r="A677" s="31"/>
      <c r="B677" s="8" t="s">
        <v>308</v>
      </c>
      <c r="C677" s="24"/>
      <c r="D677" s="24"/>
      <c r="E677" s="46"/>
      <c r="F677" s="6"/>
    </row>
    <row r="678" spans="1:6" x14ac:dyDescent="0.25">
      <c r="A678" s="31"/>
      <c r="B678" s="4"/>
      <c r="C678" s="24"/>
      <c r="D678" s="34"/>
      <c r="E678" s="46"/>
      <c r="F678" s="6"/>
    </row>
    <row r="679" spans="1:6" ht="135" x14ac:dyDescent="0.25">
      <c r="A679" s="31">
        <v>1</v>
      </c>
      <c r="B679" s="4" t="s">
        <v>309</v>
      </c>
      <c r="C679" s="24" t="s">
        <v>248</v>
      </c>
      <c r="D679" s="34">
        <v>229</v>
      </c>
      <c r="E679" s="46"/>
      <c r="F679" s="6">
        <f>ROUND($D679*E679,2)</f>
        <v>0</v>
      </c>
    </row>
    <row r="680" spans="1:6" x14ac:dyDescent="0.25">
      <c r="A680" s="31"/>
      <c r="B680" s="4"/>
      <c r="C680" s="24"/>
      <c r="D680" s="34"/>
      <c r="E680" s="46"/>
      <c r="F680" s="6"/>
    </row>
    <row r="681" spans="1:6" ht="27" x14ac:dyDescent="0.25">
      <c r="A681" s="31">
        <v>2</v>
      </c>
      <c r="B681" s="4" t="s">
        <v>310</v>
      </c>
      <c r="C681" s="24" t="s">
        <v>248</v>
      </c>
      <c r="D681" s="34">
        <v>10</v>
      </c>
      <c r="E681" s="46"/>
      <c r="F681" s="6">
        <f>ROUND($D681*E681,2)</f>
        <v>0</v>
      </c>
    </row>
    <row r="682" spans="1:6" x14ac:dyDescent="0.25">
      <c r="A682" s="31"/>
      <c r="B682" s="4"/>
      <c r="C682" s="24"/>
      <c r="D682" s="34"/>
      <c r="E682" s="46"/>
      <c r="F682" s="6"/>
    </row>
    <row r="683" spans="1:6" ht="27" x14ac:dyDescent="0.25">
      <c r="A683" s="31">
        <v>3</v>
      </c>
      <c r="B683" s="4" t="s">
        <v>311</v>
      </c>
      <c r="C683" s="24" t="s">
        <v>248</v>
      </c>
      <c r="D683" s="34">
        <v>7</v>
      </c>
      <c r="E683" s="46"/>
      <c r="F683" s="6">
        <f>ROUND($D683*E683,2)</f>
        <v>0</v>
      </c>
    </row>
    <row r="684" spans="1:6" x14ac:dyDescent="0.25">
      <c r="A684" s="31"/>
      <c r="B684" s="4"/>
      <c r="C684" s="24"/>
      <c r="D684" s="34"/>
      <c r="E684" s="46"/>
      <c r="F684" s="6"/>
    </row>
    <row r="685" spans="1:6" ht="27" x14ac:dyDescent="0.25">
      <c r="A685" s="31">
        <v>4</v>
      </c>
      <c r="B685" s="4" t="s">
        <v>312</v>
      </c>
      <c r="C685" s="24" t="s">
        <v>248</v>
      </c>
      <c r="D685" s="34">
        <v>5</v>
      </c>
      <c r="E685" s="46"/>
      <c r="F685" s="6">
        <f>ROUND($D685*E685,2)</f>
        <v>0</v>
      </c>
    </row>
    <row r="686" spans="1:6" x14ac:dyDescent="0.25">
      <c r="A686" s="31"/>
      <c r="B686" s="4"/>
      <c r="C686" s="24"/>
      <c r="D686" s="34"/>
      <c r="E686" s="46"/>
      <c r="F686" s="6"/>
    </row>
    <row r="687" spans="1:6" ht="27" x14ac:dyDescent="0.25">
      <c r="A687" s="31">
        <v>5</v>
      </c>
      <c r="B687" s="4" t="s">
        <v>313</v>
      </c>
      <c r="C687" s="24" t="s">
        <v>467</v>
      </c>
      <c r="D687" s="34">
        <v>52</v>
      </c>
      <c r="E687" s="46"/>
      <c r="F687" s="6">
        <f>ROUND($D687*E687,2)</f>
        <v>0</v>
      </c>
    </row>
    <row r="688" spans="1:6" x14ac:dyDescent="0.25">
      <c r="A688" s="31"/>
      <c r="B688" s="4"/>
      <c r="C688" s="24"/>
      <c r="D688" s="34"/>
      <c r="E688" s="46"/>
      <c r="F688" s="6"/>
    </row>
    <row r="689" spans="1:6" x14ac:dyDescent="0.25">
      <c r="A689" s="31">
        <v>6</v>
      </c>
      <c r="B689" s="4" t="s">
        <v>314</v>
      </c>
      <c r="C689" s="24" t="s">
        <v>467</v>
      </c>
      <c r="D689" s="34">
        <v>26</v>
      </c>
      <c r="E689" s="46"/>
      <c r="F689" s="6">
        <f>ROUND($D689*E689,2)</f>
        <v>0</v>
      </c>
    </row>
    <row r="690" spans="1:6" x14ac:dyDescent="0.25">
      <c r="A690" s="31"/>
      <c r="B690" s="4"/>
      <c r="C690" s="24"/>
      <c r="D690" s="34"/>
      <c r="E690" s="46"/>
      <c r="F690" s="6"/>
    </row>
    <row r="691" spans="1:6" ht="204.75" x14ac:dyDescent="0.25">
      <c r="A691" s="31"/>
      <c r="B691" s="8" t="s">
        <v>315</v>
      </c>
      <c r="C691" s="24"/>
      <c r="D691" s="24"/>
      <c r="E691" s="46"/>
      <c r="F691" s="6"/>
    </row>
    <row r="692" spans="1:6" x14ac:dyDescent="0.25">
      <c r="A692" s="31"/>
      <c r="B692" s="4"/>
      <c r="C692" s="24"/>
      <c r="D692" s="34"/>
      <c r="E692" s="46"/>
      <c r="F692" s="6"/>
    </row>
    <row r="693" spans="1:6" ht="27" x14ac:dyDescent="0.25">
      <c r="A693" s="31">
        <v>7</v>
      </c>
      <c r="B693" s="4" t="s">
        <v>316</v>
      </c>
      <c r="C693" s="24" t="s">
        <v>252</v>
      </c>
      <c r="D693" s="34">
        <v>13</v>
      </c>
      <c r="E693" s="46"/>
      <c r="F693" s="6">
        <f>ROUND($D693*E693,2)</f>
        <v>0</v>
      </c>
    </row>
    <row r="694" spans="1:6" x14ac:dyDescent="0.25">
      <c r="A694" s="31"/>
      <c r="B694" s="4"/>
      <c r="C694" s="24"/>
      <c r="D694" s="34"/>
      <c r="E694" s="46"/>
      <c r="F694" s="6"/>
    </row>
    <row r="695" spans="1:6" ht="204.75" x14ac:dyDescent="0.25">
      <c r="A695" s="31"/>
      <c r="B695" s="8" t="s">
        <v>317</v>
      </c>
      <c r="C695" s="24"/>
      <c r="D695" s="24"/>
      <c r="E695" s="46"/>
      <c r="F695" s="6"/>
    </row>
    <row r="696" spans="1:6" x14ac:dyDescent="0.25">
      <c r="A696" s="31"/>
      <c r="B696" s="4"/>
      <c r="C696" s="24"/>
      <c r="D696" s="34"/>
      <c r="E696" s="46"/>
      <c r="F696" s="6"/>
    </row>
    <row r="697" spans="1:6" ht="27" x14ac:dyDescent="0.25">
      <c r="A697" s="31">
        <v>8</v>
      </c>
      <c r="B697" s="4" t="s">
        <v>316</v>
      </c>
      <c r="C697" s="24" t="s">
        <v>252</v>
      </c>
      <c r="D697" s="34">
        <v>3</v>
      </c>
      <c r="E697" s="46"/>
      <c r="F697" s="6">
        <f>ROUND($D697*E697,2)</f>
        <v>0</v>
      </c>
    </row>
    <row r="698" spans="1:6" x14ac:dyDescent="0.25">
      <c r="A698" s="31"/>
      <c r="B698" s="4"/>
      <c r="C698" s="24"/>
      <c r="D698" s="34"/>
      <c r="E698" s="46"/>
      <c r="F698" s="6"/>
    </row>
    <row r="699" spans="1:6" ht="27" x14ac:dyDescent="0.25">
      <c r="A699" s="31">
        <v>9</v>
      </c>
      <c r="B699" s="4" t="s">
        <v>318</v>
      </c>
      <c r="C699" s="24" t="s">
        <v>252</v>
      </c>
      <c r="D699" s="34">
        <v>1</v>
      </c>
      <c r="E699" s="46"/>
      <c r="F699" s="6">
        <f>ROUND($D699*E699,2)</f>
        <v>0</v>
      </c>
    </row>
    <row r="700" spans="1:6" x14ac:dyDescent="0.25">
      <c r="A700" s="31"/>
      <c r="B700" s="4"/>
      <c r="C700" s="24"/>
      <c r="D700" s="34"/>
      <c r="E700" s="46"/>
      <c r="F700" s="6"/>
    </row>
    <row r="701" spans="1:6" ht="166.5" x14ac:dyDescent="0.25">
      <c r="A701" s="31"/>
      <c r="B701" s="8" t="s">
        <v>319</v>
      </c>
      <c r="C701" s="24"/>
      <c r="D701" s="24"/>
      <c r="E701" s="46"/>
      <c r="F701" s="6"/>
    </row>
    <row r="702" spans="1:6" x14ac:dyDescent="0.25">
      <c r="A702" s="31"/>
      <c r="B702" s="4"/>
      <c r="C702" s="24"/>
      <c r="D702" s="34"/>
      <c r="E702" s="46"/>
      <c r="F702" s="6"/>
    </row>
    <row r="703" spans="1:6" ht="27" x14ac:dyDescent="0.25">
      <c r="A703" s="31">
        <v>10</v>
      </c>
      <c r="B703" s="4" t="s">
        <v>316</v>
      </c>
      <c r="C703" s="24" t="s">
        <v>252</v>
      </c>
      <c r="D703" s="34">
        <v>1</v>
      </c>
      <c r="E703" s="46"/>
      <c r="F703" s="6">
        <f>ROUND($D703*E703,2)</f>
        <v>0</v>
      </c>
    </row>
    <row r="704" spans="1:6" x14ac:dyDescent="0.25">
      <c r="A704" s="31"/>
      <c r="B704" s="4"/>
      <c r="C704" s="24"/>
      <c r="D704" s="34"/>
      <c r="E704" s="46"/>
      <c r="F704" s="6"/>
    </row>
    <row r="705" spans="1:6" ht="27" x14ac:dyDescent="0.25">
      <c r="A705" s="31">
        <v>11</v>
      </c>
      <c r="B705" s="4" t="s">
        <v>320</v>
      </c>
      <c r="C705" s="24" t="s">
        <v>252</v>
      </c>
      <c r="D705" s="34">
        <v>1</v>
      </c>
      <c r="E705" s="46"/>
      <c r="F705" s="6">
        <f>ROUND($D705*E705,2)</f>
        <v>0</v>
      </c>
    </row>
    <row r="706" spans="1:6" x14ac:dyDescent="0.25">
      <c r="A706" s="31"/>
      <c r="B706" s="4"/>
      <c r="C706" s="24"/>
      <c r="D706" s="34"/>
      <c r="E706" s="46"/>
      <c r="F706" s="6"/>
    </row>
    <row r="707" spans="1:6" x14ac:dyDescent="0.25">
      <c r="A707" s="31"/>
      <c r="B707" s="8" t="s">
        <v>321</v>
      </c>
      <c r="C707" s="24"/>
      <c r="D707" s="24"/>
      <c r="E707" s="46"/>
      <c r="F707" s="6"/>
    </row>
    <row r="708" spans="1:6" x14ac:dyDescent="0.25">
      <c r="A708" s="31"/>
      <c r="B708" s="4"/>
      <c r="C708" s="24"/>
      <c r="D708" s="34"/>
      <c r="E708" s="46"/>
      <c r="F708" s="6"/>
    </row>
    <row r="709" spans="1:6" ht="216" x14ac:dyDescent="0.25">
      <c r="A709" s="31">
        <v>12</v>
      </c>
      <c r="B709" s="4" t="s">
        <v>322</v>
      </c>
      <c r="C709" s="24" t="s">
        <v>252</v>
      </c>
      <c r="D709" s="34">
        <v>2</v>
      </c>
      <c r="E709" s="46"/>
      <c r="F709" s="6">
        <f>ROUND($D709*E709,2)</f>
        <v>0</v>
      </c>
    </row>
    <row r="710" spans="1:6" x14ac:dyDescent="0.25">
      <c r="A710" s="31"/>
      <c r="B710" s="4"/>
      <c r="C710" s="24"/>
      <c r="D710" s="34"/>
      <c r="E710" s="46"/>
      <c r="F710" s="6"/>
    </row>
    <row r="711" spans="1:6" ht="94.5" x14ac:dyDescent="0.25">
      <c r="A711" s="31">
        <v>13</v>
      </c>
      <c r="B711" s="4" t="s">
        <v>323</v>
      </c>
      <c r="C711" s="24" t="s">
        <v>252</v>
      </c>
      <c r="D711" s="34">
        <v>1</v>
      </c>
      <c r="E711" s="46"/>
      <c r="F711" s="6">
        <f>ROUND($D711*E711,2)</f>
        <v>0</v>
      </c>
    </row>
    <row r="712" spans="1:6" x14ac:dyDescent="0.25">
      <c r="A712" s="31"/>
      <c r="B712" s="4"/>
      <c r="C712" s="24"/>
      <c r="D712" s="34"/>
      <c r="E712" s="46"/>
      <c r="F712" s="6"/>
    </row>
    <row r="713" spans="1:6" x14ac:dyDescent="0.25">
      <c r="A713" s="31"/>
      <c r="B713" s="8" t="s">
        <v>324</v>
      </c>
      <c r="C713" s="24"/>
      <c r="D713" s="24"/>
      <c r="E713" s="46"/>
      <c r="F713" s="6"/>
    </row>
    <row r="714" spans="1:6" x14ac:dyDescent="0.25">
      <c r="A714" s="31"/>
      <c r="B714" s="4"/>
      <c r="C714" s="24"/>
      <c r="D714" s="34"/>
      <c r="E714" s="46"/>
      <c r="F714" s="6"/>
    </row>
    <row r="715" spans="1:6" ht="40.5" x14ac:dyDescent="0.25">
      <c r="A715" s="31">
        <v>14</v>
      </c>
      <c r="B715" s="4" t="s">
        <v>325</v>
      </c>
      <c r="C715" s="24" t="s">
        <v>252</v>
      </c>
      <c r="D715" s="34">
        <v>2</v>
      </c>
      <c r="E715" s="46"/>
      <c r="F715" s="6">
        <f>ROUND($D715*E715,2)</f>
        <v>0</v>
      </c>
    </row>
    <row r="716" spans="1:6" x14ac:dyDescent="0.25">
      <c r="A716" s="31"/>
      <c r="B716" s="4"/>
      <c r="C716" s="24"/>
      <c r="D716" s="34"/>
      <c r="E716" s="46"/>
      <c r="F716" s="6"/>
    </row>
    <row r="717" spans="1:6" ht="40.5" x14ac:dyDescent="0.25">
      <c r="A717" s="31">
        <v>15</v>
      </c>
      <c r="B717" s="4" t="s">
        <v>326</v>
      </c>
      <c r="C717" s="24" t="s">
        <v>252</v>
      </c>
      <c r="D717" s="34">
        <v>2</v>
      </c>
      <c r="E717" s="46"/>
      <c r="F717" s="6">
        <f>ROUND($D717*E717,2)</f>
        <v>0</v>
      </c>
    </row>
    <row r="718" spans="1:6" x14ac:dyDescent="0.25">
      <c r="A718" s="31"/>
      <c r="B718" s="4"/>
      <c r="C718" s="24"/>
      <c r="D718" s="34"/>
      <c r="E718" s="46"/>
      <c r="F718" s="6"/>
    </row>
    <row r="719" spans="1:6" ht="40.5" x14ac:dyDescent="0.25">
      <c r="A719" s="31">
        <v>16</v>
      </c>
      <c r="B719" s="4" t="s">
        <v>327</v>
      </c>
      <c r="C719" s="24" t="s">
        <v>252</v>
      </c>
      <c r="D719" s="34">
        <v>1</v>
      </c>
      <c r="E719" s="46"/>
      <c r="F719" s="6">
        <f>ROUND($D719*E719,2)</f>
        <v>0</v>
      </c>
    </row>
    <row r="720" spans="1:6" x14ac:dyDescent="0.25">
      <c r="A720" s="31"/>
      <c r="B720" s="4"/>
      <c r="C720" s="24"/>
      <c r="D720" s="34"/>
      <c r="E720" s="46"/>
      <c r="F720" s="6"/>
    </row>
    <row r="721" spans="1:6" ht="40.5" x14ac:dyDescent="0.25">
      <c r="A721" s="31">
        <v>17</v>
      </c>
      <c r="B721" s="4" t="s">
        <v>328</v>
      </c>
      <c r="C721" s="24" t="s">
        <v>252</v>
      </c>
      <c r="D721" s="34">
        <v>2</v>
      </c>
      <c r="E721" s="46"/>
      <c r="F721" s="6">
        <f>ROUND($D721*E721,2)</f>
        <v>0</v>
      </c>
    </row>
    <row r="722" spans="1:6" x14ac:dyDescent="0.25">
      <c r="A722" s="31"/>
      <c r="B722" s="4"/>
      <c r="C722" s="24"/>
      <c r="D722" s="34"/>
      <c r="E722" s="46"/>
      <c r="F722" s="6"/>
    </row>
    <row r="723" spans="1:6" ht="67.5" x14ac:dyDescent="0.25">
      <c r="A723" s="31">
        <v>18</v>
      </c>
      <c r="B723" s="4" t="s">
        <v>329</v>
      </c>
      <c r="C723" s="24" t="s">
        <v>252</v>
      </c>
      <c r="D723" s="34">
        <v>2</v>
      </c>
      <c r="E723" s="46"/>
      <c r="F723" s="6">
        <f>ROUND($D723*E723,2)</f>
        <v>0</v>
      </c>
    </row>
    <row r="724" spans="1:6" x14ac:dyDescent="0.25">
      <c r="A724" s="31"/>
      <c r="B724" s="4"/>
      <c r="C724" s="24"/>
      <c r="D724" s="34"/>
      <c r="E724" s="46"/>
      <c r="F724" s="6"/>
    </row>
    <row r="725" spans="1:6" x14ac:dyDescent="0.25">
      <c r="A725" s="31"/>
      <c r="B725" s="8" t="s">
        <v>330</v>
      </c>
      <c r="C725" s="24"/>
      <c r="D725" s="24"/>
      <c r="E725" s="46"/>
      <c r="F725" s="6"/>
    </row>
    <row r="726" spans="1:6" x14ac:dyDescent="0.25">
      <c r="A726" s="31"/>
      <c r="B726" s="4"/>
      <c r="C726" s="24"/>
      <c r="D726" s="34"/>
      <c r="E726" s="46"/>
      <c r="F726" s="6"/>
    </row>
    <row r="727" spans="1:6" ht="81" x14ac:dyDescent="0.25">
      <c r="A727" s="31">
        <v>19</v>
      </c>
      <c r="B727" s="4" t="s">
        <v>331</v>
      </c>
      <c r="C727" s="24" t="s">
        <v>252</v>
      </c>
      <c r="D727" s="34">
        <v>2</v>
      </c>
      <c r="E727" s="46"/>
      <c r="F727" s="6">
        <f>ROUND($D727*E727,2)</f>
        <v>0</v>
      </c>
    </row>
    <row r="728" spans="1:6" x14ac:dyDescent="0.25">
      <c r="A728" s="31"/>
      <c r="B728" s="4"/>
      <c r="C728" s="24"/>
      <c r="D728" s="34"/>
      <c r="E728" s="46"/>
      <c r="F728" s="6"/>
    </row>
    <row r="729" spans="1:6" ht="81" x14ac:dyDescent="0.25">
      <c r="A729" s="31">
        <v>20</v>
      </c>
      <c r="B729" s="4" t="s">
        <v>332</v>
      </c>
      <c r="C729" s="24" t="s">
        <v>252</v>
      </c>
      <c r="D729" s="34">
        <v>2</v>
      </c>
      <c r="E729" s="46"/>
      <c r="F729" s="6">
        <f>ROUND($D729*E729,2)</f>
        <v>0</v>
      </c>
    </row>
    <row r="730" spans="1:6" x14ac:dyDescent="0.25">
      <c r="A730" s="31"/>
      <c r="B730" s="4"/>
      <c r="C730" s="24"/>
      <c r="D730" s="34"/>
      <c r="E730" s="46"/>
      <c r="F730" s="6"/>
    </row>
    <row r="731" spans="1:6" x14ac:dyDescent="0.25">
      <c r="A731" s="31"/>
      <c r="B731" s="8" t="s">
        <v>333</v>
      </c>
      <c r="C731" s="24"/>
      <c r="D731" s="24"/>
      <c r="E731" s="46"/>
      <c r="F731" s="6"/>
    </row>
    <row r="732" spans="1:6" x14ac:dyDescent="0.25">
      <c r="A732" s="31"/>
      <c r="B732" s="4"/>
      <c r="C732" s="24"/>
      <c r="D732" s="34"/>
      <c r="E732" s="46"/>
      <c r="F732" s="6"/>
    </row>
    <row r="733" spans="1:6" ht="54" x14ac:dyDescent="0.25">
      <c r="A733" s="31">
        <v>21</v>
      </c>
      <c r="B733" s="4" t="s">
        <v>334</v>
      </c>
      <c r="C733" s="24" t="s">
        <v>252</v>
      </c>
      <c r="D733" s="34">
        <v>1</v>
      </c>
      <c r="E733" s="46"/>
      <c r="F733" s="6">
        <f>ROUND($D733*E733,2)</f>
        <v>0</v>
      </c>
    </row>
    <row r="734" spans="1:6" x14ac:dyDescent="0.25">
      <c r="A734" s="31"/>
      <c r="B734" s="4"/>
      <c r="C734" s="24"/>
      <c r="D734" s="34"/>
      <c r="E734" s="46"/>
      <c r="F734" s="6"/>
    </row>
    <row r="735" spans="1:6" ht="26.25" x14ac:dyDescent="0.25">
      <c r="A735" s="31"/>
      <c r="B735" s="7" t="s">
        <v>335</v>
      </c>
      <c r="C735" s="24"/>
      <c r="D735" s="24"/>
      <c r="E735" s="46"/>
      <c r="F735" s="6"/>
    </row>
    <row r="736" spans="1:6" x14ac:dyDescent="0.25">
      <c r="A736" s="31"/>
      <c r="B736" s="4"/>
      <c r="C736" s="24"/>
      <c r="D736" s="34"/>
      <c r="E736" s="46"/>
      <c r="F736" s="6"/>
    </row>
    <row r="737" spans="1:6" x14ac:dyDescent="0.25">
      <c r="A737" s="31">
        <v>22</v>
      </c>
      <c r="B737" s="4" t="s">
        <v>336</v>
      </c>
      <c r="C737" s="24" t="s">
        <v>467</v>
      </c>
      <c r="D737" s="34">
        <v>31</v>
      </c>
      <c r="E737" s="46"/>
      <c r="F737" s="6">
        <f>ROUND($D737*E737,2)</f>
        <v>0</v>
      </c>
    </row>
    <row r="738" spans="1:6" x14ac:dyDescent="0.25">
      <c r="A738" s="31"/>
      <c r="B738" s="4"/>
      <c r="C738" s="24"/>
      <c r="D738" s="34"/>
      <c r="E738" s="46"/>
      <c r="F738" s="6"/>
    </row>
    <row r="739" spans="1:6" ht="40.5" x14ac:dyDescent="0.25">
      <c r="A739" s="31">
        <v>23</v>
      </c>
      <c r="B739" s="4" t="s">
        <v>337</v>
      </c>
      <c r="C739" s="24" t="s">
        <v>468</v>
      </c>
      <c r="D739" s="34">
        <v>408</v>
      </c>
      <c r="E739" s="46"/>
      <c r="F739" s="6">
        <f>ROUND($D739*E739,2)</f>
        <v>0</v>
      </c>
    </row>
    <row r="740" spans="1:6" x14ac:dyDescent="0.25">
      <c r="A740" s="31"/>
      <c r="B740" s="4"/>
      <c r="C740" s="24"/>
      <c r="D740" s="34"/>
      <c r="E740" s="46"/>
      <c r="F740" s="6"/>
    </row>
    <row r="741" spans="1:6" ht="27" x14ac:dyDescent="0.25">
      <c r="A741" s="31">
        <v>24</v>
      </c>
      <c r="B741" s="4" t="s">
        <v>338</v>
      </c>
      <c r="C741" s="24" t="s">
        <v>248</v>
      </c>
      <c r="D741" s="34">
        <v>340</v>
      </c>
      <c r="E741" s="46"/>
      <c r="F741" s="6">
        <f>ROUND($D741*E741,2)</f>
        <v>0</v>
      </c>
    </row>
    <row r="742" spans="1:6" x14ac:dyDescent="0.25">
      <c r="A742" s="31"/>
      <c r="B742" s="4"/>
      <c r="C742" s="24"/>
      <c r="D742" s="34"/>
      <c r="E742" s="46"/>
      <c r="F742" s="6"/>
    </row>
    <row r="743" spans="1:6" x14ac:dyDescent="0.25">
      <c r="A743" s="31"/>
      <c r="B743" s="8" t="s">
        <v>339</v>
      </c>
      <c r="C743" s="24"/>
      <c r="D743" s="24"/>
      <c r="E743" s="46"/>
      <c r="F743" s="6"/>
    </row>
    <row r="744" spans="1:6" x14ac:dyDescent="0.25">
      <c r="A744" s="31"/>
      <c r="B744" s="4"/>
      <c r="C744" s="24"/>
      <c r="D744" s="34"/>
      <c r="E744" s="46"/>
      <c r="F744" s="6"/>
    </row>
    <row r="745" spans="1:6" x14ac:dyDescent="0.25">
      <c r="A745" s="31">
        <v>25</v>
      </c>
      <c r="B745" s="4" t="s">
        <v>340</v>
      </c>
      <c r="C745" s="24" t="s">
        <v>252</v>
      </c>
      <c r="D745" s="34">
        <v>8</v>
      </c>
      <c r="E745" s="46"/>
      <c r="F745" s="6">
        <f>ROUND($D745*E745,2)</f>
        <v>0</v>
      </c>
    </row>
    <row r="746" spans="1:6" x14ac:dyDescent="0.25">
      <c r="A746" s="31"/>
      <c r="B746" s="4"/>
      <c r="C746" s="24"/>
      <c r="D746" s="34"/>
      <c r="E746" s="46"/>
      <c r="F746" s="6"/>
    </row>
    <row r="747" spans="1:6" x14ac:dyDescent="0.25">
      <c r="A747" s="31">
        <v>26</v>
      </c>
      <c r="B747" s="4" t="s">
        <v>341</v>
      </c>
      <c r="C747" s="24" t="s">
        <v>252</v>
      </c>
      <c r="D747" s="34">
        <v>4</v>
      </c>
      <c r="E747" s="46"/>
      <c r="F747" s="6">
        <f>ROUND($D747*E747,2)</f>
        <v>0</v>
      </c>
    </row>
    <row r="748" spans="1:6" x14ac:dyDescent="0.25">
      <c r="A748" s="31"/>
      <c r="B748" s="4"/>
      <c r="C748" s="24"/>
      <c r="D748" s="34"/>
      <c r="E748" s="46"/>
      <c r="F748" s="6"/>
    </row>
    <row r="749" spans="1:6" x14ac:dyDescent="0.25">
      <c r="A749" s="31">
        <v>27</v>
      </c>
      <c r="B749" s="4" t="s">
        <v>342</v>
      </c>
      <c r="C749" s="24" t="s">
        <v>252</v>
      </c>
      <c r="D749" s="34">
        <v>6</v>
      </c>
      <c r="E749" s="46"/>
      <c r="F749" s="6">
        <f>ROUND($D749*E749,2)</f>
        <v>0</v>
      </c>
    </row>
    <row r="750" spans="1:6" x14ac:dyDescent="0.25">
      <c r="A750" s="31"/>
      <c r="B750" s="4"/>
      <c r="C750" s="24"/>
      <c r="D750" s="34"/>
      <c r="E750" s="46"/>
      <c r="F750" s="6"/>
    </row>
    <row r="751" spans="1:6" x14ac:dyDescent="0.25">
      <c r="A751" s="31"/>
      <c r="B751" s="7" t="s">
        <v>343</v>
      </c>
      <c r="C751" s="24"/>
      <c r="D751" s="24"/>
      <c r="E751" s="46"/>
      <c r="F751" s="6"/>
    </row>
    <row r="752" spans="1:6" x14ac:dyDescent="0.25">
      <c r="A752" s="31"/>
      <c r="B752" s="4"/>
      <c r="C752" s="24"/>
      <c r="D752" s="34"/>
      <c r="E752" s="46"/>
      <c r="F752" s="6"/>
    </row>
    <row r="753" spans="1:6" x14ac:dyDescent="0.25">
      <c r="A753" s="31"/>
      <c r="B753" s="8" t="s">
        <v>344</v>
      </c>
      <c r="C753" s="24"/>
      <c r="D753" s="24"/>
      <c r="E753" s="46"/>
      <c r="F753" s="6"/>
    </row>
    <row r="754" spans="1:6" x14ac:dyDescent="0.25">
      <c r="A754" s="31"/>
      <c r="B754" s="4"/>
      <c r="C754" s="24"/>
      <c r="D754" s="34"/>
      <c r="E754" s="46"/>
      <c r="F754" s="6"/>
    </row>
    <row r="755" spans="1:6" ht="94.5" x14ac:dyDescent="0.25">
      <c r="A755" s="31">
        <v>28</v>
      </c>
      <c r="B755" s="4" t="s">
        <v>345</v>
      </c>
      <c r="C755" s="24" t="s">
        <v>248</v>
      </c>
      <c r="D755" s="34">
        <v>5</v>
      </c>
      <c r="E755" s="46"/>
      <c r="F755" s="6">
        <f>ROUND($D755*E755,2)</f>
        <v>0</v>
      </c>
    </row>
    <row r="756" spans="1:6" x14ac:dyDescent="0.25">
      <c r="A756" s="31"/>
      <c r="B756" s="4"/>
      <c r="C756" s="24"/>
      <c r="D756" s="34"/>
      <c r="E756" s="46"/>
      <c r="F756" s="6"/>
    </row>
    <row r="757" spans="1:6" x14ac:dyDescent="0.25">
      <c r="A757" s="31"/>
      <c r="B757" s="8" t="s">
        <v>346</v>
      </c>
      <c r="C757" s="24"/>
      <c r="D757" s="24"/>
      <c r="E757" s="46"/>
      <c r="F757" s="6"/>
    </row>
    <row r="758" spans="1:6" x14ac:dyDescent="0.25">
      <c r="A758" s="31"/>
      <c r="B758" s="4"/>
      <c r="C758" s="24"/>
      <c r="D758" s="34"/>
      <c r="E758" s="46"/>
      <c r="F758" s="6"/>
    </row>
    <row r="759" spans="1:6" ht="94.5" x14ac:dyDescent="0.25">
      <c r="A759" s="31">
        <v>29</v>
      </c>
      <c r="B759" s="4" t="s">
        <v>347</v>
      </c>
      <c r="C759" s="24" t="s">
        <v>248</v>
      </c>
      <c r="D759" s="34">
        <v>274</v>
      </c>
      <c r="E759" s="46"/>
      <c r="F759" s="6">
        <f>ROUND($D759*E759,2)</f>
        <v>0</v>
      </c>
    </row>
    <row r="760" spans="1:6" x14ac:dyDescent="0.25">
      <c r="A760" s="31"/>
      <c r="B760" s="4"/>
      <c r="C760" s="24"/>
      <c r="D760" s="34"/>
      <c r="E760" s="46"/>
      <c r="F760" s="6"/>
    </row>
    <row r="761" spans="1:6" x14ac:dyDescent="0.25">
      <c r="A761" s="31"/>
      <c r="B761" s="8" t="s">
        <v>348</v>
      </c>
      <c r="C761" s="24"/>
      <c r="D761" s="24"/>
      <c r="E761" s="46"/>
      <c r="F761" s="6"/>
    </row>
    <row r="762" spans="1:6" x14ac:dyDescent="0.25">
      <c r="A762" s="31"/>
      <c r="B762" s="4"/>
      <c r="C762" s="24"/>
      <c r="D762" s="34"/>
      <c r="E762" s="46"/>
      <c r="F762" s="6"/>
    </row>
    <row r="763" spans="1:6" ht="94.5" x14ac:dyDescent="0.25">
      <c r="A763" s="31">
        <v>30</v>
      </c>
      <c r="B763" s="4" t="s">
        <v>349</v>
      </c>
      <c r="C763" s="24" t="s">
        <v>248</v>
      </c>
      <c r="D763" s="34">
        <v>13</v>
      </c>
      <c r="E763" s="46"/>
      <c r="F763" s="6">
        <f>ROUND($D763*E763,2)</f>
        <v>0</v>
      </c>
    </row>
    <row r="764" spans="1:6" x14ac:dyDescent="0.25">
      <c r="A764" s="31"/>
      <c r="B764" s="4"/>
      <c r="C764" s="24"/>
      <c r="D764" s="34"/>
      <c r="E764" s="46"/>
      <c r="F764" s="6"/>
    </row>
    <row r="765" spans="1:6" x14ac:dyDescent="0.25">
      <c r="A765" s="31"/>
      <c r="B765" s="8" t="s">
        <v>350</v>
      </c>
      <c r="C765" s="24"/>
      <c r="D765" s="24"/>
      <c r="E765" s="46"/>
      <c r="F765" s="6"/>
    </row>
    <row r="766" spans="1:6" x14ac:dyDescent="0.25">
      <c r="A766" s="31"/>
      <c r="B766" s="4"/>
      <c r="C766" s="24"/>
      <c r="D766" s="34"/>
      <c r="E766" s="46"/>
      <c r="F766" s="6"/>
    </row>
    <row r="767" spans="1:6" x14ac:dyDescent="0.25">
      <c r="A767" s="31">
        <v>31</v>
      </c>
      <c r="B767" s="4" t="s">
        <v>340</v>
      </c>
      <c r="C767" s="24" t="s">
        <v>252</v>
      </c>
      <c r="D767" s="34">
        <v>3</v>
      </c>
      <c r="E767" s="46"/>
      <c r="F767" s="6">
        <f>ROUND($D767*E767,2)</f>
        <v>0</v>
      </c>
    </row>
    <row r="768" spans="1:6" x14ac:dyDescent="0.25">
      <c r="A768" s="31"/>
      <c r="B768" s="4"/>
      <c r="C768" s="24"/>
      <c r="D768" s="34"/>
      <c r="E768" s="46"/>
      <c r="F768" s="6"/>
    </row>
    <row r="769" spans="1:6" x14ac:dyDescent="0.25">
      <c r="A769" s="31">
        <v>32</v>
      </c>
      <c r="B769" s="4" t="s">
        <v>351</v>
      </c>
      <c r="C769" s="24" t="s">
        <v>252</v>
      </c>
      <c r="D769" s="34">
        <v>2</v>
      </c>
      <c r="E769" s="46"/>
      <c r="F769" s="6">
        <f>ROUND($D769*E769,2)</f>
        <v>0</v>
      </c>
    </row>
    <row r="770" spans="1:6" x14ac:dyDescent="0.25">
      <c r="A770" s="31"/>
      <c r="B770" s="4"/>
      <c r="C770" s="24"/>
      <c r="D770" s="34"/>
      <c r="E770" s="46"/>
      <c r="F770" s="6"/>
    </row>
    <row r="771" spans="1:6" x14ac:dyDescent="0.25">
      <c r="A771" s="31">
        <v>33</v>
      </c>
      <c r="B771" s="4" t="s">
        <v>341</v>
      </c>
      <c r="C771" s="24" t="s">
        <v>252</v>
      </c>
      <c r="D771" s="34">
        <v>5</v>
      </c>
      <c r="E771" s="46"/>
      <c r="F771" s="6">
        <f>ROUND($D771*E771,2)</f>
        <v>0</v>
      </c>
    </row>
    <row r="772" spans="1:6" x14ac:dyDescent="0.25">
      <c r="A772" s="31"/>
      <c r="B772" s="4"/>
      <c r="C772" s="24"/>
      <c r="D772" s="34"/>
      <c r="E772" s="46"/>
      <c r="F772" s="6"/>
    </row>
    <row r="773" spans="1:6" x14ac:dyDescent="0.25">
      <c r="A773" s="31">
        <v>34</v>
      </c>
      <c r="B773" s="4" t="s">
        <v>342</v>
      </c>
      <c r="C773" s="24" t="s">
        <v>252</v>
      </c>
      <c r="D773" s="34">
        <v>2</v>
      </c>
      <c r="E773" s="46"/>
      <c r="F773" s="6">
        <f>ROUND($D773*E773,2)</f>
        <v>0</v>
      </c>
    </row>
    <row r="774" spans="1:6" x14ac:dyDescent="0.25">
      <c r="A774" s="31"/>
      <c r="B774" s="4"/>
      <c r="C774" s="24"/>
      <c r="D774" s="34"/>
      <c r="E774" s="46"/>
      <c r="F774" s="6"/>
    </row>
    <row r="775" spans="1:6" x14ac:dyDescent="0.25">
      <c r="A775" s="31">
        <v>35</v>
      </c>
      <c r="B775" s="4" t="s">
        <v>469</v>
      </c>
      <c r="C775" s="24" t="s">
        <v>252</v>
      </c>
      <c r="D775" s="34">
        <v>4</v>
      </c>
      <c r="E775" s="46"/>
      <c r="F775" s="6">
        <f>ROUND($D775*E775,2)</f>
        <v>0</v>
      </c>
    </row>
    <row r="776" spans="1:6" x14ac:dyDescent="0.25">
      <c r="A776" s="31"/>
      <c r="B776" s="4"/>
      <c r="C776" s="24"/>
      <c r="D776" s="34"/>
      <c r="E776" s="46"/>
      <c r="F776" s="6"/>
    </row>
    <row r="777" spans="1:6" x14ac:dyDescent="0.25">
      <c r="A777" s="31">
        <v>36</v>
      </c>
      <c r="B777" s="4" t="s">
        <v>352</v>
      </c>
      <c r="C777" s="24" t="s">
        <v>252</v>
      </c>
      <c r="D777" s="34">
        <v>2</v>
      </c>
      <c r="E777" s="46"/>
      <c r="F777" s="6">
        <f>ROUND($D777*E777,2)</f>
        <v>0</v>
      </c>
    </row>
    <row r="778" spans="1:6" x14ac:dyDescent="0.25">
      <c r="A778" s="31"/>
      <c r="B778" s="4"/>
      <c r="C778" s="24"/>
      <c r="D778" s="34"/>
      <c r="E778" s="46"/>
      <c r="F778" s="6"/>
    </row>
    <row r="779" spans="1:6" x14ac:dyDescent="0.25">
      <c r="A779" s="31">
        <v>37</v>
      </c>
      <c r="B779" s="4" t="s">
        <v>353</v>
      </c>
      <c r="C779" s="24" t="s">
        <v>252</v>
      </c>
      <c r="D779" s="34">
        <v>2</v>
      </c>
      <c r="E779" s="46"/>
      <c r="F779" s="6">
        <f>ROUND($D779*E779,2)</f>
        <v>0</v>
      </c>
    </row>
    <row r="780" spans="1:6" x14ac:dyDescent="0.25">
      <c r="A780" s="31"/>
      <c r="B780" s="4"/>
      <c r="C780" s="24"/>
      <c r="D780" s="34"/>
      <c r="E780" s="46"/>
      <c r="F780" s="6"/>
    </row>
    <row r="781" spans="1:6" x14ac:dyDescent="0.25">
      <c r="A781" s="31"/>
      <c r="B781" s="8" t="s">
        <v>354</v>
      </c>
      <c r="C781" s="24"/>
      <c r="D781" s="24"/>
      <c r="E781" s="46"/>
      <c r="F781" s="6"/>
    </row>
    <row r="782" spans="1:6" x14ac:dyDescent="0.25">
      <c r="A782" s="31"/>
      <c r="B782" s="4"/>
      <c r="C782" s="24"/>
      <c r="D782" s="34"/>
      <c r="E782" s="46"/>
      <c r="F782" s="6"/>
    </row>
    <row r="783" spans="1:6" x14ac:dyDescent="0.25">
      <c r="A783" s="31">
        <v>38</v>
      </c>
      <c r="B783" s="4" t="s">
        <v>340</v>
      </c>
      <c r="C783" s="24" t="s">
        <v>252</v>
      </c>
      <c r="D783" s="34">
        <v>4</v>
      </c>
      <c r="E783" s="46"/>
      <c r="F783" s="6">
        <f>ROUND($D783*E783,2)</f>
        <v>0</v>
      </c>
    </row>
    <row r="784" spans="1:6" x14ac:dyDescent="0.25">
      <c r="A784" s="31"/>
      <c r="B784" s="4"/>
      <c r="C784" s="24"/>
      <c r="D784" s="34"/>
      <c r="E784" s="46"/>
      <c r="F784" s="6"/>
    </row>
    <row r="785" spans="1:6" x14ac:dyDescent="0.25">
      <c r="A785" s="31">
        <v>39</v>
      </c>
      <c r="B785" s="4" t="s">
        <v>341</v>
      </c>
      <c r="C785" s="24" t="s">
        <v>252</v>
      </c>
      <c r="D785" s="34">
        <v>4</v>
      </c>
      <c r="E785" s="46"/>
      <c r="F785" s="6">
        <f>ROUND($D785*E785,2)</f>
        <v>0</v>
      </c>
    </row>
    <row r="786" spans="1:6" x14ac:dyDescent="0.25">
      <c r="A786" s="31"/>
      <c r="B786" s="4"/>
      <c r="C786" s="24"/>
      <c r="D786" s="34"/>
      <c r="E786" s="46"/>
      <c r="F786" s="6"/>
    </row>
    <row r="787" spans="1:6" x14ac:dyDescent="0.25">
      <c r="A787" s="31">
        <v>40</v>
      </c>
      <c r="B787" s="4" t="s">
        <v>470</v>
      </c>
      <c r="C787" s="24" t="s">
        <v>252</v>
      </c>
      <c r="D787" s="34">
        <v>2</v>
      </c>
      <c r="E787" s="46"/>
      <c r="F787" s="6">
        <f>ROUND($D787*E787,2)</f>
        <v>0</v>
      </c>
    </row>
    <row r="788" spans="1:6" x14ac:dyDescent="0.25">
      <c r="A788" s="31"/>
      <c r="B788" s="4"/>
      <c r="C788" s="24"/>
      <c r="D788" s="34"/>
      <c r="E788" s="46"/>
      <c r="F788" s="6"/>
    </row>
    <row r="789" spans="1:6" x14ac:dyDescent="0.25">
      <c r="A789" s="31">
        <v>41</v>
      </c>
      <c r="B789" s="4" t="s">
        <v>352</v>
      </c>
      <c r="C789" s="24" t="s">
        <v>252</v>
      </c>
      <c r="D789" s="34">
        <v>1</v>
      </c>
      <c r="E789" s="46"/>
      <c r="F789" s="6">
        <f>ROUND($D789*E789,2)</f>
        <v>0</v>
      </c>
    </row>
    <row r="790" spans="1:6" x14ac:dyDescent="0.25">
      <c r="A790" s="31"/>
      <c r="B790" s="4"/>
      <c r="C790" s="24"/>
      <c r="D790" s="34"/>
      <c r="E790" s="46"/>
      <c r="F790" s="6"/>
    </row>
    <row r="791" spans="1:6" x14ac:dyDescent="0.25">
      <c r="A791" s="31"/>
      <c r="B791" s="8" t="s">
        <v>355</v>
      </c>
      <c r="C791" s="24"/>
      <c r="D791" s="24"/>
      <c r="E791" s="46"/>
      <c r="F791" s="6"/>
    </row>
    <row r="792" spans="1:6" x14ac:dyDescent="0.25">
      <c r="A792" s="31"/>
      <c r="B792" s="4"/>
      <c r="C792" s="24"/>
      <c r="D792" s="34"/>
      <c r="E792" s="46"/>
      <c r="F792" s="6"/>
    </row>
    <row r="793" spans="1:6" ht="27" x14ac:dyDescent="0.25">
      <c r="A793" s="31">
        <v>42</v>
      </c>
      <c r="B793" s="4" t="s">
        <v>356</v>
      </c>
      <c r="C793" s="24" t="s">
        <v>467</v>
      </c>
      <c r="D793" s="34">
        <v>2</v>
      </c>
      <c r="E793" s="46"/>
      <c r="F793" s="6">
        <f>ROUND($D793*E793,2)</f>
        <v>0</v>
      </c>
    </row>
    <row r="794" spans="1:6" x14ac:dyDescent="0.25">
      <c r="A794" s="31"/>
      <c r="B794" s="4"/>
      <c r="C794" s="24"/>
      <c r="D794" s="34"/>
      <c r="E794" s="46"/>
      <c r="F794" s="6"/>
    </row>
    <row r="795" spans="1:6" ht="39" x14ac:dyDescent="0.25">
      <c r="A795" s="31"/>
      <c r="B795" s="8" t="s">
        <v>357</v>
      </c>
      <c r="C795" s="24"/>
      <c r="D795" s="24"/>
      <c r="E795" s="46"/>
      <c r="F795" s="6"/>
    </row>
    <row r="796" spans="1:6" x14ac:dyDescent="0.25">
      <c r="A796" s="31"/>
      <c r="B796" s="4"/>
      <c r="C796" s="24"/>
      <c r="D796" s="34"/>
      <c r="E796" s="46"/>
      <c r="F796" s="6"/>
    </row>
    <row r="797" spans="1:6" ht="94.5" x14ac:dyDescent="0.25">
      <c r="A797" s="31">
        <v>43</v>
      </c>
      <c r="B797" s="4" t="s">
        <v>471</v>
      </c>
      <c r="C797" s="24" t="s">
        <v>248</v>
      </c>
      <c r="D797" s="34">
        <v>8</v>
      </c>
      <c r="E797" s="46"/>
      <c r="F797" s="6">
        <f>ROUND($D797*E797,2)</f>
        <v>0</v>
      </c>
    </row>
    <row r="798" spans="1:6" x14ac:dyDescent="0.25">
      <c r="A798" s="31"/>
      <c r="B798" s="4"/>
      <c r="C798" s="24"/>
      <c r="D798" s="34"/>
      <c r="E798" s="46"/>
      <c r="F798" s="6"/>
    </row>
    <row r="799" spans="1:6" x14ac:dyDescent="0.25">
      <c r="A799" s="31"/>
      <c r="B799" s="8" t="s">
        <v>358</v>
      </c>
      <c r="C799" s="24"/>
      <c r="D799" s="24"/>
      <c r="E799" s="46"/>
      <c r="F799" s="6"/>
    </row>
    <row r="800" spans="1:6" x14ac:dyDescent="0.25">
      <c r="A800" s="31"/>
      <c r="B800" s="4"/>
      <c r="C800" s="24"/>
      <c r="D800" s="34"/>
      <c r="E800" s="46"/>
      <c r="F800" s="6"/>
    </row>
    <row r="801" spans="1:6" x14ac:dyDescent="0.25">
      <c r="A801" s="31">
        <v>44</v>
      </c>
      <c r="B801" s="4" t="s">
        <v>359</v>
      </c>
      <c r="C801" s="24" t="s">
        <v>252</v>
      </c>
      <c r="D801" s="34">
        <v>1</v>
      </c>
      <c r="E801" s="46"/>
      <c r="F801" s="6">
        <f>ROUND($D801*E801,2)</f>
        <v>0</v>
      </c>
    </row>
    <row r="802" spans="1:6" x14ac:dyDescent="0.25">
      <c r="A802" s="31"/>
      <c r="B802" s="4"/>
      <c r="C802" s="24"/>
      <c r="D802" s="34"/>
      <c r="E802" s="46"/>
      <c r="F802" s="6"/>
    </row>
    <row r="803" spans="1:6" x14ac:dyDescent="0.25">
      <c r="A803" s="31">
        <v>45</v>
      </c>
      <c r="B803" s="4" t="s">
        <v>360</v>
      </c>
      <c r="C803" s="24" t="s">
        <v>252</v>
      </c>
      <c r="D803" s="34">
        <v>2</v>
      </c>
      <c r="E803" s="46"/>
      <c r="F803" s="6">
        <f>ROUND($D803*E803,2)</f>
        <v>0</v>
      </c>
    </row>
    <row r="804" spans="1:6" x14ac:dyDescent="0.25">
      <c r="A804" s="31"/>
      <c r="B804" s="4"/>
      <c r="C804" s="24"/>
      <c r="D804" s="34"/>
      <c r="E804" s="46"/>
      <c r="F804" s="6"/>
    </row>
    <row r="805" spans="1:6" x14ac:dyDescent="0.25">
      <c r="A805" s="31">
        <v>46</v>
      </c>
      <c r="B805" s="4" t="s">
        <v>361</v>
      </c>
      <c r="C805" s="24" t="s">
        <v>252</v>
      </c>
      <c r="D805" s="34">
        <v>2</v>
      </c>
      <c r="E805" s="46"/>
      <c r="F805" s="6">
        <f>ROUND($D805*E805,2)</f>
        <v>0</v>
      </c>
    </row>
    <row r="806" spans="1:6" x14ac:dyDescent="0.25">
      <c r="A806" s="31"/>
      <c r="B806" s="4"/>
      <c r="C806" s="24"/>
      <c r="D806" s="34"/>
      <c r="E806" s="46"/>
      <c r="F806" s="6"/>
    </row>
    <row r="807" spans="1:6" x14ac:dyDescent="0.25">
      <c r="A807" s="31">
        <v>47</v>
      </c>
      <c r="B807" s="4" t="s">
        <v>362</v>
      </c>
      <c r="C807" s="24" t="s">
        <v>252</v>
      </c>
      <c r="D807" s="34">
        <v>2</v>
      </c>
      <c r="E807" s="46"/>
      <c r="F807" s="6">
        <f>ROUND($D807*E807,2)</f>
        <v>0</v>
      </c>
    </row>
    <row r="808" spans="1:6" x14ac:dyDescent="0.25">
      <c r="A808" s="31"/>
      <c r="B808" s="4"/>
      <c r="C808" s="24"/>
      <c r="D808" s="34"/>
      <c r="E808" s="46"/>
      <c r="F808" s="6"/>
    </row>
    <row r="809" spans="1:6" x14ac:dyDescent="0.25">
      <c r="A809" s="31"/>
      <c r="B809" s="8" t="s">
        <v>363</v>
      </c>
      <c r="C809" s="24"/>
      <c r="D809" s="24"/>
      <c r="E809" s="46"/>
      <c r="F809" s="6"/>
    </row>
    <row r="810" spans="1:6" x14ac:dyDescent="0.25">
      <c r="A810" s="31"/>
      <c r="B810" s="4"/>
      <c r="C810" s="24"/>
      <c r="D810" s="34"/>
      <c r="E810" s="46"/>
      <c r="F810" s="6"/>
    </row>
    <row r="811" spans="1:6" ht="108" x14ac:dyDescent="0.25">
      <c r="A811" s="31">
        <v>48</v>
      </c>
      <c r="B811" s="4" t="s">
        <v>364</v>
      </c>
      <c r="C811" s="24" t="s">
        <v>252</v>
      </c>
      <c r="D811" s="34">
        <v>1</v>
      </c>
      <c r="E811" s="46"/>
      <c r="F811" s="6">
        <f>ROUND($D811*E811,2)</f>
        <v>0</v>
      </c>
    </row>
    <row r="812" spans="1:6" x14ac:dyDescent="0.25">
      <c r="A812" s="31"/>
      <c r="B812" s="4"/>
      <c r="C812" s="24"/>
      <c r="D812" s="34"/>
      <c r="E812" s="46"/>
      <c r="F812" s="6"/>
    </row>
    <row r="813" spans="1:6" ht="67.5" x14ac:dyDescent="0.25">
      <c r="A813" s="31">
        <v>49</v>
      </c>
      <c r="B813" s="4" t="s">
        <v>365</v>
      </c>
      <c r="C813" s="24" t="s">
        <v>252</v>
      </c>
      <c r="D813" s="34">
        <v>1</v>
      </c>
      <c r="E813" s="46"/>
      <c r="F813" s="6">
        <f>ROUND($D813*E813,2)</f>
        <v>0</v>
      </c>
    </row>
    <row r="814" spans="1:6" x14ac:dyDescent="0.25">
      <c r="A814" s="31"/>
      <c r="B814" s="4"/>
      <c r="C814" s="24"/>
      <c r="D814" s="34"/>
      <c r="E814" s="46"/>
      <c r="F814" s="6"/>
    </row>
    <row r="815" spans="1:6" ht="54" x14ac:dyDescent="0.25">
      <c r="A815" s="31">
        <v>50</v>
      </c>
      <c r="B815" s="4" t="s">
        <v>366</v>
      </c>
      <c r="C815" s="24" t="s">
        <v>252</v>
      </c>
      <c r="D815" s="34">
        <v>1</v>
      </c>
      <c r="E815" s="46"/>
      <c r="F815" s="6">
        <f>ROUND($D815*E815,2)</f>
        <v>0</v>
      </c>
    </row>
    <row r="816" spans="1:6" x14ac:dyDescent="0.25">
      <c r="A816" s="31"/>
      <c r="B816" s="4"/>
      <c r="C816" s="24"/>
      <c r="D816" s="34"/>
      <c r="E816" s="46"/>
      <c r="F816" s="6"/>
    </row>
    <row r="817" spans="1:6" ht="27" x14ac:dyDescent="0.25">
      <c r="A817" s="31">
        <v>51</v>
      </c>
      <c r="B817" s="4" t="s">
        <v>367</v>
      </c>
      <c r="C817" s="24" t="s">
        <v>252</v>
      </c>
      <c r="D817" s="34">
        <v>1</v>
      </c>
      <c r="E817" s="46"/>
      <c r="F817" s="6">
        <f>ROUND($D817*E817,2)</f>
        <v>0</v>
      </c>
    </row>
    <row r="818" spans="1:6" x14ac:dyDescent="0.25">
      <c r="A818" s="31"/>
      <c r="B818" s="4"/>
      <c r="C818" s="24"/>
      <c r="D818" s="34"/>
      <c r="E818" s="46"/>
      <c r="F818" s="6"/>
    </row>
    <row r="819" spans="1:6" x14ac:dyDescent="0.25">
      <c r="A819" s="31"/>
      <c r="B819" s="8" t="s">
        <v>368</v>
      </c>
      <c r="C819" s="24"/>
      <c r="D819" s="24"/>
      <c r="E819" s="46"/>
      <c r="F819" s="6"/>
    </row>
    <row r="820" spans="1:6" x14ac:dyDescent="0.25">
      <c r="A820" s="31"/>
      <c r="B820" s="4"/>
      <c r="C820" s="24"/>
      <c r="D820" s="34"/>
      <c r="E820" s="46"/>
      <c r="F820" s="6"/>
    </row>
    <row r="821" spans="1:6" ht="81" x14ac:dyDescent="0.25">
      <c r="A821" s="31">
        <v>52</v>
      </c>
      <c r="B821" s="4" t="s">
        <v>369</v>
      </c>
      <c r="C821" s="24" t="s">
        <v>252</v>
      </c>
      <c r="D821" s="34">
        <v>4</v>
      </c>
      <c r="E821" s="46"/>
      <c r="F821" s="6">
        <f>ROUND($D821*E821,2)</f>
        <v>0</v>
      </c>
    </row>
    <row r="822" spans="1:6" x14ac:dyDescent="0.25">
      <c r="A822" s="31"/>
      <c r="B822" s="4"/>
      <c r="C822" s="24"/>
      <c r="D822" s="34"/>
      <c r="E822" s="46"/>
      <c r="F822" s="6"/>
    </row>
    <row r="823" spans="1:6" x14ac:dyDescent="0.25">
      <c r="A823" s="31"/>
      <c r="B823" s="8" t="s">
        <v>370</v>
      </c>
      <c r="C823" s="24"/>
      <c r="D823" s="24"/>
      <c r="E823" s="46"/>
      <c r="F823" s="6"/>
    </row>
    <row r="824" spans="1:6" x14ac:dyDescent="0.25">
      <c r="A824" s="31"/>
      <c r="B824" s="4"/>
      <c r="C824" s="24"/>
      <c r="D824" s="34"/>
      <c r="E824" s="46"/>
      <c r="F824" s="6"/>
    </row>
    <row r="825" spans="1:6" ht="94.5" x14ac:dyDescent="0.25">
      <c r="A825" s="31">
        <v>53</v>
      </c>
      <c r="B825" s="4" t="s">
        <v>371</v>
      </c>
      <c r="C825" s="24" t="s">
        <v>252</v>
      </c>
      <c r="D825" s="34">
        <v>1</v>
      </c>
      <c r="E825" s="46"/>
      <c r="F825" s="6">
        <f>ROUND($D825*E825,2)</f>
        <v>0</v>
      </c>
    </row>
    <row r="826" spans="1:6" x14ac:dyDescent="0.25">
      <c r="A826" s="31"/>
      <c r="B826" s="4"/>
      <c r="C826" s="24"/>
      <c r="D826" s="34"/>
      <c r="E826" s="46"/>
      <c r="F826" s="6"/>
    </row>
    <row r="827" spans="1:6" ht="108" x14ac:dyDescent="0.25">
      <c r="A827" s="31">
        <v>54</v>
      </c>
      <c r="B827" s="4" t="s">
        <v>372</v>
      </c>
      <c r="C827" s="24" t="s">
        <v>252</v>
      </c>
      <c r="D827" s="34">
        <v>2</v>
      </c>
      <c r="E827" s="46"/>
      <c r="F827" s="6">
        <f>ROUND($D827*E827,2)</f>
        <v>0</v>
      </c>
    </row>
    <row r="828" spans="1:6" x14ac:dyDescent="0.25">
      <c r="A828" s="31"/>
      <c r="B828" s="4"/>
      <c r="C828" s="24"/>
      <c r="D828" s="34"/>
      <c r="E828" s="46"/>
      <c r="F828" s="6"/>
    </row>
    <row r="829" spans="1:6" x14ac:dyDescent="0.25">
      <c r="A829" s="31"/>
      <c r="B829" s="8" t="s">
        <v>373</v>
      </c>
      <c r="C829" s="24"/>
      <c r="D829" s="24"/>
      <c r="E829" s="46"/>
      <c r="F829" s="6"/>
    </row>
    <row r="830" spans="1:6" x14ac:dyDescent="0.25">
      <c r="A830" s="31"/>
      <c r="B830" s="4"/>
      <c r="C830" s="24"/>
      <c r="D830" s="34"/>
      <c r="E830" s="46"/>
      <c r="F830" s="6"/>
    </row>
    <row r="831" spans="1:6" ht="67.5" x14ac:dyDescent="0.25">
      <c r="A831" s="31">
        <v>55</v>
      </c>
      <c r="B831" s="4" t="s">
        <v>374</v>
      </c>
      <c r="C831" s="24" t="s">
        <v>252</v>
      </c>
      <c r="D831" s="34">
        <v>1</v>
      </c>
      <c r="E831" s="46"/>
      <c r="F831" s="6">
        <f>ROUND($D831*E831,2)</f>
        <v>0</v>
      </c>
    </row>
    <row r="832" spans="1:6" x14ac:dyDescent="0.25">
      <c r="A832" s="31"/>
      <c r="B832" s="4"/>
      <c r="C832" s="24"/>
      <c r="D832" s="34"/>
      <c r="E832" s="46"/>
      <c r="F832" s="6"/>
    </row>
    <row r="833" spans="1:6" x14ac:dyDescent="0.25">
      <c r="A833" s="31"/>
      <c r="B833" s="8" t="s">
        <v>333</v>
      </c>
      <c r="C833" s="24"/>
      <c r="D833" s="24"/>
      <c r="E833" s="46"/>
      <c r="F833" s="6"/>
    </row>
    <row r="834" spans="1:6" x14ac:dyDescent="0.25">
      <c r="A834" s="31"/>
      <c r="B834" s="4"/>
      <c r="C834" s="24"/>
      <c r="D834" s="34"/>
      <c r="E834" s="46"/>
      <c r="F834" s="6"/>
    </row>
    <row r="835" spans="1:6" ht="40.5" x14ac:dyDescent="0.25">
      <c r="A835" s="31">
        <v>56</v>
      </c>
      <c r="B835" s="4" t="s">
        <v>375</v>
      </c>
      <c r="C835" s="24" t="s">
        <v>252</v>
      </c>
      <c r="D835" s="34">
        <v>1</v>
      </c>
      <c r="E835" s="46"/>
      <c r="F835" s="6">
        <f>ROUND($D835*E835,2)</f>
        <v>0</v>
      </c>
    </row>
    <row r="836" spans="1:6" x14ac:dyDescent="0.25">
      <c r="A836" s="31"/>
      <c r="B836" s="4"/>
      <c r="C836" s="24"/>
      <c r="D836" s="34"/>
      <c r="E836" s="46"/>
      <c r="F836" s="6"/>
    </row>
    <row r="837" spans="1:6" ht="67.5" x14ac:dyDescent="0.25">
      <c r="A837" s="31">
        <v>57</v>
      </c>
      <c r="B837" s="4" t="s">
        <v>376</v>
      </c>
      <c r="C837" s="24" t="s">
        <v>252</v>
      </c>
      <c r="D837" s="34">
        <v>4</v>
      </c>
      <c r="E837" s="46"/>
      <c r="F837" s="6">
        <f>ROUND($D837*E837,2)</f>
        <v>0</v>
      </c>
    </row>
    <row r="838" spans="1:6" x14ac:dyDescent="0.25">
      <c r="A838" s="31"/>
      <c r="B838" s="4"/>
      <c r="C838" s="24"/>
      <c r="D838" s="34"/>
      <c r="E838" s="46"/>
      <c r="F838" s="6"/>
    </row>
    <row r="839" spans="1:6" x14ac:dyDescent="0.25">
      <c r="A839" s="31"/>
      <c r="B839" s="7" t="s">
        <v>377</v>
      </c>
      <c r="C839" s="24"/>
      <c r="D839" s="24"/>
      <c r="E839" s="46"/>
      <c r="F839" s="6"/>
    </row>
    <row r="840" spans="1:6" x14ac:dyDescent="0.25">
      <c r="A840" s="31"/>
      <c r="B840" s="4"/>
      <c r="C840" s="24"/>
      <c r="D840" s="34"/>
      <c r="E840" s="46"/>
      <c r="F840" s="6"/>
    </row>
    <row r="841" spans="1:6" ht="39" x14ac:dyDescent="0.25">
      <c r="A841" s="31"/>
      <c r="B841" s="8" t="s">
        <v>378</v>
      </c>
      <c r="C841" s="24"/>
      <c r="D841" s="24"/>
      <c r="E841" s="46"/>
      <c r="F841" s="6"/>
    </row>
    <row r="842" spans="1:6" x14ac:dyDescent="0.25">
      <c r="A842" s="31"/>
      <c r="B842" s="4"/>
      <c r="C842" s="24"/>
      <c r="D842" s="34"/>
      <c r="E842" s="46"/>
      <c r="F842" s="6"/>
    </row>
    <row r="843" spans="1:6" ht="108" x14ac:dyDescent="0.25">
      <c r="A843" s="31">
        <v>58</v>
      </c>
      <c r="B843" s="4" t="s">
        <v>379</v>
      </c>
      <c r="C843" s="24" t="s">
        <v>248</v>
      </c>
      <c r="D843" s="34">
        <v>52</v>
      </c>
      <c r="E843" s="46"/>
      <c r="F843" s="6">
        <f>ROUND($D843*E843,2)</f>
        <v>0</v>
      </c>
    </row>
    <row r="844" spans="1:6" x14ac:dyDescent="0.25">
      <c r="A844" s="31"/>
      <c r="B844" s="4"/>
      <c r="C844" s="24"/>
      <c r="D844" s="34"/>
      <c r="E844" s="46"/>
      <c r="F844" s="6"/>
    </row>
    <row r="845" spans="1:6" ht="27" x14ac:dyDescent="0.25">
      <c r="A845" s="31">
        <v>59</v>
      </c>
      <c r="B845" s="4" t="s">
        <v>310</v>
      </c>
      <c r="C845" s="24" t="s">
        <v>248</v>
      </c>
      <c r="D845" s="34">
        <v>7</v>
      </c>
      <c r="E845" s="46"/>
      <c r="F845" s="6">
        <f>ROUND($D845*E845,2)</f>
        <v>0</v>
      </c>
    </row>
    <row r="846" spans="1:6" x14ac:dyDescent="0.25">
      <c r="A846" s="31"/>
      <c r="B846" s="4"/>
      <c r="C846" s="24"/>
      <c r="D846" s="34"/>
      <c r="E846" s="46"/>
      <c r="F846" s="6"/>
    </row>
    <row r="847" spans="1:6" ht="27" x14ac:dyDescent="0.25">
      <c r="A847" s="31">
        <v>60</v>
      </c>
      <c r="B847" s="4" t="s">
        <v>311</v>
      </c>
      <c r="C847" s="24" t="s">
        <v>248</v>
      </c>
      <c r="D847" s="34">
        <v>7</v>
      </c>
      <c r="E847" s="46"/>
      <c r="F847" s="6">
        <f>ROUND($D847*E847,2)</f>
        <v>0</v>
      </c>
    </row>
    <row r="848" spans="1:6" x14ac:dyDescent="0.25">
      <c r="A848" s="31"/>
      <c r="B848" s="4"/>
      <c r="C848" s="24"/>
      <c r="D848" s="34"/>
      <c r="E848" s="46"/>
      <c r="F848" s="6"/>
    </row>
    <row r="849" spans="1:6" x14ac:dyDescent="0.25">
      <c r="A849" s="31"/>
      <c r="B849" s="8" t="s">
        <v>380</v>
      </c>
      <c r="C849" s="24"/>
      <c r="D849" s="24"/>
      <c r="E849" s="46"/>
      <c r="F849" s="6"/>
    </row>
    <row r="850" spans="1:6" x14ac:dyDescent="0.25">
      <c r="A850" s="31"/>
      <c r="B850" s="4"/>
      <c r="C850" s="24"/>
      <c r="D850" s="34"/>
      <c r="E850" s="46"/>
      <c r="F850" s="6"/>
    </row>
    <row r="851" spans="1:6" x14ac:dyDescent="0.25">
      <c r="A851" s="31">
        <v>61</v>
      </c>
      <c r="B851" s="4" t="s">
        <v>351</v>
      </c>
      <c r="C851" s="24" t="s">
        <v>252</v>
      </c>
      <c r="D851" s="34">
        <v>2</v>
      </c>
      <c r="E851" s="46"/>
      <c r="F851" s="6">
        <f>ROUND($D851*E851,2)</f>
        <v>0</v>
      </c>
    </row>
    <row r="852" spans="1:6" x14ac:dyDescent="0.25">
      <c r="A852" s="31"/>
      <c r="B852" s="4"/>
      <c r="C852" s="24"/>
      <c r="D852" s="34"/>
      <c r="E852" s="46"/>
      <c r="F852" s="6"/>
    </row>
    <row r="853" spans="1:6" x14ac:dyDescent="0.25">
      <c r="A853" s="31">
        <v>62</v>
      </c>
      <c r="B853" s="4" t="s">
        <v>340</v>
      </c>
      <c r="C853" s="24" t="s">
        <v>252</v>
      </c>
      <c r="D853" s="34">
        <v>1</v>
      </c>
      <c r="E853" s="46"/>
      <c r="F853" s="6">
        <f>ROUND($D853*E853,2)</f>
        <v>0</v>
      </c>
    </row>
    <row r="854" spans="1:6" x14ac:dyDescent="0.25">
      <c r="A854" s="31"/>
      <c r="B854" s="4"/>
      <c r="C854" s="24"/>
      <c r="D854" s="34"/>
      <c r="E854" s="46"/>
      <c r="F854" s="6"/>
    </row>
    <row r="855" spans="1:6" x14ac:dyDescent="0.25">
      <c r="A855" s="31"/>
      <c r="B855" s="8" t="s">
        <v>381</v>
      </c>
      <c r="C855" s="24"/>
      <c r="D855" s="24"/>
      <c r="E855" s="46"/>
      <c r="F855" s="6"/>
    </row>
    <row r="856" spans="1:6" x14ac:dyDescent="0.25">
      <c r="A856" s="31"/>
      <c r="B856" s="4"/>
      <c r="C856" s="24"/>
      <c r="D856" s="34"/>
      <c r="E856" s="46"/>
      <c r="F856" s="6"/>
    </row>
    <row r="857" spans="1:6" ht="40.5" x14ac:dyDescent="0.25">
      <c r="A857" s="31">
        <v>63</v>
      </c>
      <c r="B857" s="4" t="s">
        <v>382</v>
      </c>
      <c r="C857" s="24" t="s">
        <v>252</v>
      </c>
      <c r="D857" s="34">
        <v>3</v>
      </c>
      <c r="E857" s="46"/>
      <c r="F857" s="6">
        <f>ROUND($D857*E857,2)</f>
        <v>0</v>
      </c>
    </row>
    <row r="858" spans="1:6" x14ac:dyDescent="0.25">
      <c r="A858" s="31"/>
      <c r="B858" s="4"/>
      <c r="C858" s="24"/>
      <c r="D858" s="34"/>
      <c r="E858" s="46"/>
      <c r="F858" s="6"/>
    </row>
    <row r="859" spans="1:6" ht="217.5" x14ac:dyDescent="0.25">
      <c r="A859" s="31"/>
      <c r="B859" s="8" t="s">
        <v>383</v>
      </c>
      <c r="C859" s="24"/>
      <c r="D859" s="24"/>
      <c r="E859" s="46"/>
      <c r="F859" s="6"/>
    </row>
    <row r="860" spans="1:6" x14ac:dyDescent="0.25">
      <c r="A860" s="31"/>
      <c r="B860" s="4"/>
      <c r="C860" s="24"/>
      <c r="D860" s="34"/>
      <c r="E860" s="46"/>
      <c r="F860" s="6"/>
    </row>
    <row r="861" spans="1:6" ht="27" x14ac:dyDescent="0.25">
      <c r="A861" s="31">
        <v>64</v>
      </c>
      <c r="B861" s="4" t="s">
        <v>384</v>
      </c>
      <c r="C861" s="24" t="s">
        <v>252</v>
      </c>
      <c r="D861" s="34">
        <v>3</v>
      </c>
      <c r="E861" s="46"/>
      <c r="F861" s="6">
        <f>ROUND($D861*E861,2)</f>
        <v>0</v>
      </c>
    </row>
    <row r="862" spans="1:6" x14ac:dyDescent="0.25">
      <c r="A862" s="31"/>
      <c r="B862" s="4"/>
      <c r="C862" s="24"/>
      <c r="D862" s="34"/>
      <c r="E862" s="46"/>
      <c r="F862" s="6"/>
    </row>
    <row r="863" spans="1:6" ht="27" x14ac:dyDescent="0.25">
      <c r="A863" s="31">
        <v>65</v>
      </c>
      <c r="B863" s="4" t="s">
        <v>385</v>
      </c>
      <c r="C863" s="24" t="s">
        <v>252</v>
      </c>
      <c r="D863" s="34">
        <v>2</v>
      </c>
      <c r="E863" s="46"/>
      <c r="F863" s="6">
        <f>ROUND($D863*E863,2)</f>
        <v>0</v>
      </c>
    </row>
    <row r="864" spans="1:6" x14ac:dyDescent="0.25">
      <c r="A864" s="31"/>
      <c r="B864" s="4"/>
      <c r="C864" s="24"/>
      <c r="D864" s="34"/>
      <c r="E864" s="46"/>
      <c r="F864" s="6"/>
    </row>
    <row r="865" spans="1:6" x14ac:dyDescent="0.25">
      <c r="A865" s="31"/>
      <c r="B865" s="8" t="s">
        <v>333</v>
      </c>
      <c r="C865" s="24"/>
      <c r="D865" s="24"/>
      <c r="E865" s="46"/>
      <c r="F865" s="6"/>
    </row>
    <row r="866" spans="1:6" x14ac:dyDescent="0.25">
      <c r="A866" s="31"/>
      <c r="B866" s="4"/>
      <c r="C866" s="24"/>
      <c r="D866" s="34"/>
      <c r="E866" s="46"/>
      <c r="F866" s="6"/>
    </row>
    <row r="867" spans="1:6" ht="54" x14ac:dyDescent="0.25">
      <c r="A867" s="31">
        <v>66</v>
      </c>
      <c r="B867" s="4" t="s">
        <v>386</v>
      </c>
      <c r="C867" s="24" t="s">
        <v>252</v>
      </c>
      <c r="D867" s="34">
        <v>1</v>
      </c>
      <c r="E867" s="46"/>
      <c r="F867" s="6">
        <f>ROUND($D867*E867,2)</f>
        <v>0</v>
      </c>
    </row>
    <row r="868" spans="1:6" ht="14.25" thickBot="1" x14ac:dyDescent="0.3">
      <c r="A868" s="32"/>
      <c r="B868" s="9"/>
      <c r="C868" s="26"/>
      <c r="D868" s="38"/>
      <c r="E868" s="45"/>
      <c r="F868" s="11"/>
    </row>
    <row r="869" spans="1:6" x14ac:dyDescent="0.25">
      <c r="A869" s="30"/>
      <c r="B869" s="21" t="s">
        <v>235</v>
      </c>
      <c r="C869" s="23"/>
      <c r="D869" s="23"/>
      <c r="E869" s="47"/>
      <c r="F869" s="14"/>
    </row>
    <row r="870" spans="1:6" x14ac:dyDescent="0.25">
      <c r="A870" s="31"/>
      <c r="B870" s="4"/>
      <c r="C870" s="24"/>
      <c r="D870" s="34"/>
      <c r="E870" s="46"/>
      <c r="F870" s="6"/>
    </row>
    <row r="871" spans="1:6" x14ac:dyDescent="0.25">
      <c r="A871" s="31"/>
      <c r="B871" s="7" t="s">
        <v>387</v>
      </c>
      <c r="C871" s="24"/>
      <c r="D871" s="24"/>
      <c r="E871" s="46"/>
      <c r="F871" s="6"/>
    </row>
    <row r="872" spans="1:6" x14ac:dyDescent="0.25">
      <c r="A872" s="31"/>
      <c r="B872" s="4"/>
      <c r="C872" s="24"/>
      <c r="D872" s="34"/>
      <c r="E872" s="46"/>
      <c r="F872" s="6"/>
    </row>
    <row r="873" spans="1:6" x14ac:dyDescent="0.25">
      <c r="A873" s="31"/>
      <c r="B873" s="7" t="s">
        <v>388</v>
      </c>
      <c r="C873" s="24"/>
      <c r="D873" s="24"/>
      <c r="E873" s="46"/>
      <c r="F873" s="6"/>
    </row>
    <row r="874" spans="1:6" x14ac:dyDescent="0.25">
      <c r="A874" s="31"/>
      <c r="B874" s="4"/>
      <c r="C874" s="24"/>
      <c r="D874" s="34"/>
      <c r="E874" s="46"/>
      <c r="F874" s="6"/>
    </row>
    <row r="875" spans="1:6" x14ac:dyDescent="0.25">
      <c r="A875" s="31"/>
      <c r="B875" s="7" t="s">
        <v>237</v>
      </c>
      <c r="C875" s="24"/>
      <c r="D875" s="24"/>
      <c r="E875" s="46"/>
      <c r="F875" s="6"/>
    </row>
    <row r="876" spans="1:6" x14ac:dyDescent="0.25">
      <c r="A876" s="31"/>
      <c r="B876" s="4"/>
      <c r="C876" s="24"/>
      <c r="D876" s="34"/>
      <c r="E876" s="46"/>
      <c r="F876" s="6"/>
    </row>
    <row r="877" spans="1:6" x14ac:dyDescent="0.25">
      <c r="A877" s="31"/>
      <c r="B877" s="8" t="s">
        <v>238</v>
      </c>
      <c r="C877" s="24"/>
      <c r="D877" s="24"/>
      <c r="E877" s="46"/>
      <c r="F877" s="6"/>
    </row>
    <row r="878" spans="1:6" x14ac:dyDescent="0.25">
      <c r="A878" s="31"/>
      <c r="B878" s="4"/>
      <c r="C878" s="24"/>
      <c r="D878" s="34"/>
      <c r="E878" s="46"/>
      <c r="F878" s="6"/>
    </row>
    <row r="879" spans="1:6" ht="54" x14ac:dyDescent="0.25">
      <c r="A879" s="31"/>
      <c r="B879" s="4" t="s">
        <v>239</v>
      </c>
      <c r="C879" s="24"/>
      <c r="D879" s="24"/>
      <c r="E879" s="46"/>
      <c r="F879" s="6"/>
    </row>
    <row r="880" spans="1:6" x14ac:dyDescent="0.25">
      <c r="A880" s="31"/>
      <c r="B880" s="4"/>
      <c r="C880" s="24"/>
      <c r="D880" s="34"/>
      <c r="E880" s="46"/>
      <c r="F880" s="6"/>
    </row>
    <row r="881" spans="1:6" ht="26.25" x14ac:dyDescent="0.25">
      <c r="A881" s="31"/>
      <c r="B881" s="7" t="s">
        <v>389</v>
      </c>
      <c r="C881" s="24"/>
      <c r="D881" s="24"/>
      <c r="E881" s="46"/>
      <c r="F881" s="6"/>
    </row>
    <row r="882" spans="1:6" x14ac:dyDescent="0.25">
      <c r="A882" s="31"/>
      <c r="B882" s="4"/>
      <c r="C882" s="24"/>
      <c r="D882" s="34"/>
      <c r="E882" s="46"/>
      <c r="F882" s="6"/>
    </row>
    <row r="883" spans="1:6" x14ac:dyDescent="0.25">
      <c r="A883" s="31"/>
      <c r="B883" s="8" t="s">
        <v>390</v>
      </c>
      <c r="C883" s="24"/>
      <c r="D883" s="24"/>
      <c r="E883" s="46"/>
      <c r="F883" s="6"/>
    </row>
    <row r="884" spans="1:6" x14ac:dyDescent="0.25">
      <c r="A884" s="31"/>
      <c r="B884" s="4"/>
      <c r="C884" s="24"/>
      <c r="D884" s="34"/>
      <c r="E884" s="46"/>
      <c r="F884" s="6"/>
    </row>
    <row r="885" spans="1:6" ht="94.5" x14ac:dyDescent="0.25">
      <c r="A885" s="31">
        <v>1</v>
      </c>
      <c r="B885" s="4" t="s">
        <v>391</v>
      </c>
      <c r="C885" s="24" t="s">
        <v>248</v>
      </c>
      <c r="D885" s="34">
        <v>124</v>
      </c>
      <c r="E885" s="46"/>
      <c r="F885" s="6">
        <f>ROUND($D885*E885,2)</f>
        <v>0</v>
      </c>
    </row>
    <row r="886" spans="1:6" x14ac:dyDescent="0.25">
      <c r="A886" s="31"/>
      <c r="B886" s="4"/>
      <c r="C886" s="24"/>
      <c r="D886" s="34"/>
      <c r="E886" s="46"/>
      <c r="F886" s="6"/>
    </row>
    <row r="887" spans="1:6" ht="94.5" x14ac:dyDescent="0.25">
      <c r="A887" s="31">
        <v>2</v>
      </c>
      <c r="B887" s="4" t="s">
        <v>392</v>
      </c>
      <c r="C887" s="24" t="s">
        <v>248</v>
      </c>
      <c r="D887" s="34">
        <v>118</v>
      </c>
      <c r="E887" s="46"/>
      <c r="F887" s="6">
        <f>ROUND($D887*E887,2)</f>
        <v>0</v>
      </c>
    </row>
    <row r="888" spans="1:6" x14ac:dyDescent="0.25">
      <c r="A888" s="31"/>
      <c r="B888" s="4"/>
      <c r="C888" s="24"/>
      <c r="D888" s="34"/>
      <c r="E888" s="46"/>
      <c r="F888" s="6"/>
    </row>
    <row r="889" spans="1:6" ht="26.25" x14ac:dyDescent="0.25">
      <c r="A889" s="31"/>
      <c r="B889" s="8" t="s">
        <v>393</v>
      </c>
      <c r="C889" s="24"/>
      <c r="D889" s="24"/>
      <c r="E889" s="46"/>
      <c r="F889" s="6"/>
    </row>
    <row r="890" spans="1:6" x14ac:dyDescent="0.25">
      <c r="A890" s="31"/>
      <c r="B890" s="4"/>
      <c r="C890" s="24"/>
      <c r="D890" s="34"/>
      <c r="E890" s="46"/>
      <c r="F890" s="6"/>
    </row>
    <row r="891" spans="1:6" x14ac:dyDescent="0.25">
      <c r="A891" s="31">
        <v>3</v>
      </c>
      <c r="B891" s="4" t="s">
        <v>394</v>
      </c>
      <c r="C891" s="24" t="s">
        <v>468</v>
      </c>
      <c r="D891" s="34">
        <v>185</v>
      </c>
      <c r="E891" s="46"/>
      <c r="F891" s="6">
        <f>ROUND($D891*E891,2)</f>
        <v>0</v>
      </c>
    </row>
    <row r="892" spans="1:6" x14ac:dyDescent="0.25">
      <c r="A892" s="31"/>
      <c r="B892" s="4"/>
      <c r="C892" s="24"/>
      <c r="D892" s="34"/>
      <c r="E892" s="46"/>
      <c r="F892" s="6"/>
    </row>
    <row r="893" spans="1:6" x14ac:dyDescent="0.25">
      <c r="A893" s="31">
        <v>4</v>
      </c>
      <c r="B893" s="4" t="s">
        <v>395</v>
      </c>
      <c r="C893" s="24" t="s">
        <v>468</v>
      </c>
      <c r="D893" s="34">
        <v>176</v>
      </c>
      <c r="E893" s="46"/>
      <c r="F893" s="6">
        <f>ROUND($D893*E893,2)</f>
        <v>0</v>
      </c>
    </row>
    <row r="894" spans="1:6" x14ac:dyDescent="0.25">
      <c r="A894" s="31"/>
      <c r="B894" s="4"/>
      <c r="C894" s="24"/>
      <c r="D894" s="34"/>
      <c r="E894" s="46"/>
      <c r="F894" s="6"/>
    </row>
    <row r="895" spans="1:6" x14ac:dyDescent="0.25">
      <c r="A895" s="31"/>
      <c r="B895" s="8" t="s">
        <v>396</v>
      </c>
      <c r="C895" s="24"/>
      <c r="D895" s="24"/>
      <c r="E895" s="46"/>
      <c r="F895" s="6"/>
    </row>
    <row r="896" spans="1:6" x14ac:dyDescent="0.25">
      <c r="A896" s="31"/>
      <c r="B896" s="4"/>
      <c r="C896" s="24"/>
      <c r="D896" s="34"/>
      <c r="E896" s="46"/>
      <c r="F896" s="6"/>
    </row>
    <row r="897" spans="1:6" x14ac:dyDescent="0.25">
      <c r="A897" s="31">
        <v>5</v>
      </c>
      <c r="B897" s="4" t="s">
        <v>394</v>
      </c>
      <c r="C897" s="24" t="s">
        <v>468</v>
      </c>
      <c r="D897" s="34">
        <v>193</v>
      </c>
      <c r="E897" s="46"/>
      <c r="F897" s="6">
        <f>ROUND($D897*E897,2)</f>
        <v>0</v>
      </c>
    </row>
    <row r="898" spans="1:6" x14ac:dyDescent="0.25">
      <c r="A898" s="31"/>
      <c r="B898" s="4"/>
      <c r="C898" s="24"/>
      <c r="D898" s="34"/>
      <c r="E898" s="46"/>
      <c r="F898" s="6"/>
    </row>
    <row r="899" spans="1:6" x14ac:dyDescent="0.25">
      <c r="A899" s="31">
        <v>6</v>
      </c>
      <c r="B899" s="4" t="s">
        <v>395</v>
      </c>
      <c r="C899" s="24" t="s">
        <v>468</v>
      </c>
      <c r="D899" s="34">
        <v>209</v>
      </c>
      <c r="E899" s="46"/>
      <c r="F899" s="6">
        <f>ROUND($D899*E899,2)</f>
        <v>0</v>
      </c>
    </row>
    <row r="900" spans="1:6" x14ac:dyDescent="0.25">
      <c r="A900" s="31"/>
      <c r="B900" s="4"/>
      <c r="C900" s="24"/>
      <c r="D900" s="34"/>
      <c r="E900" s="46"/>
      <c r="F900" s="6"/>
    </row>
    <row r="901" spans="1:6" ht="26.25" x14ac:dyDescent="0.25">
      <c r="A901" s="31"/>
      <c r="B901" s="8" t="s">
        <v>397</v>
      </c>
      <c r="C901" s="24"/>
      <c r="D901" s="24"/>
      <c r="E901" s="46"/>
      <c r="F901" s="6"/>
    </row>
    <row r="902" spans="1:6" x14ac:dyDescent="0.25">
      <c r="A902" s="31"/>
      <c r="B902" s="4"/>
      <c r="C902" s="24"/>
      <c r="D902" s="34"/>
      <c r="E902" s="46"/>
      <c r="F902" s="6"/>
    </row>
    <row r="903" spans="1:6" x14ac:dyDescent="0.25">
      <c r="A903" s="31">
        <v>7</v>
      </c>
      <c r="B903" s="4" t="s">
        <v>398</v>
      </c>
      <c r="C903" s="24" t="s">
        <v>468</v>
      </c>
      <c r="D903" s="34">
        <v>316</v>
      </c>
      <c r="E903" s="46"/>
      <c r="F903" s="6">
        <f>ROUND($D903*E903,2)</f>
        <v>0</v>
      </c>
    </row>
    <row r="904" spans="1:6" x14ac:dyDescent="0.25">
      <c r="A904" s="31"/>
      <c r="B904" s="4"/>
      <c r="C904" s="24"/>
      <c r="D904" s="34"/>
      <c r="E904" s="46"/>
      <c r="F904" s="6"/>
    </row>
    <row r="905" spans="1:6" x14ac:dyDescent="0.25">
      <c r="A905" s="31">
        <v>8</v>
      </c>
      <c r="B905" s="4" t="s">
        <v>399</v>
      </c>
      <c r="C905" s="24" t="s">
        <v>468</v>
      </c>
      <c r="D905" s="34">
        <v>326</v>
      </c>
      <c r="E905" s="46"/>
      <c r="F905" s="6">
        <f>ROUND($D905*E905,2)</f>
        <v>0</v>
      </c>
    </row>
    <row r="906" spans="1:6" x14ac:dyDescent="0.25">
      <c r="A906" s="31"/>
      <c r="B906" s="4"/>
      <c r="C906" s="24"/>
      <c r="D906" s="34"/>
      <c r="E906" s="46"/>
      <c r="F906" s="6"/>
    </row>
    <row r="907" spans="1:6" x14ac:dyDescent="0.25">
      <c r="A907" s="31"/>
      <c r="B907" s="8" t="s">
        <v>400</v>
      </c>
      <c r="C907" s="24"/>
      <c r="D907" s="24"/>
      <c r="E907" s="46"/>
      <c r="F907" s="6"/>
    </row>
    <row r="908" spans="1:6" x14ac:dyDescent="0.25">
      <c r="A908" s="31"/>
      <c r="B908" s="4"/>
      <c r="C908" s="24"/>
      <c r="D908" s="34"/>
      <c r="E908" s="46"/>
      <c r="F908" s="6"/>
    </row>
    <row r="909" spans="1:6" ht="81" x14ac:dyDescent="0.25">
      <c r="A909" s="31">
        <v>9</v>
      </c>
      <c r="B909" s="4" t="s">
        <v>401</v>
      </c>
      <c r="C909" s="24" t="s">
        <v>248</v>
      </c>
      <c r="D909" s="34">
        <v>124</v>
      </c>
      <c r="E909" s="46"/>
      <c r="F909" s="6">
        <f>ROUND($D909*E909,2)</f>
        <v>0</v>
      </c>
    </row>
    <row r="910" spans="1:6" x14ac:dyDescent="0.25">
      <c r="A910" s="31"/>
      <c r="B910" s="4"/>
      <c r="C910" s="24"/>
      <c r="D910" s="34"/>
      <c r="E910" s="46"/>
      <c r="F910" s="6"/>
    </row>
    <row r="911" spans="1:6" ht="81" x14ac:dyDescent="0.25">
      <c r="A911" s="31">
        <v>10</v>
      </c>
      <c r="B911" s="4" t="s">
        <v>402</v>
      </c>
      <c r="C911" s="24" t="s">
        <v>248</v>
      </c>
      <c r="D911" s="34">
        <v>118</v>
      </c>
      <c r="E911" s="46"/>
      <c r="F911" s="6">
        <f>ROUND($D911*E911,2)</f>
        <v>0</v>
      </c>
    </row>
    <row r="912" spans="1:6" x14ac:dyDescent="0.25">
      <c r="A912" s="31"/>
      <c r="B912" s="4"/>
      <c r="C912" s="24"/>
      <c r="D912" s="34"/>
      <c r="E912" s="46"/>
      <c r="F912" s="6"/>
    </row>
    <row r="913" spans="1:6" x14ac:dyDescent="0.25">
      <c r="A913" s="31"/>
      <c r="B913" s="8" t="s">
        <v>403</v>
      </c>
      <c r="C913" s="24"/>
      <c r="D913" s="24"/>
      <c r="E913" s="46"/>
      <c r="F913" s="6"/>
    </row>
    <row r="914" spans="1:6" x14ac:dyDescent="0.25">
      <c r="A914" s="31"/>
      <c r="B914" s="4"/>
      <c r="C914" s="24"/>
      <c r="D914" s="34"/>
      <c r="E914" s="46"/>
      <c r="F914" s="6"/>
    </row>
    <row r="915" spans="1:6" x14ac:dyDescent="0.25">
      <c r="A915" s="31">
        <v>11</v>
      </c>
      <c r="B915" s="4" t="s">
        <v>404</v>
      </c>
      <c r="C915" s="24" t="s">
        <v>467</v>
      </c>
      <c r="D915" s="34">
        <v>37</v>
      </c>
      <c r="E915" s="46"/>
      <c r="F915" s="6">
        <f>ROUND($D915*E915,2)</f>
        <v>0</v>
      </c>
    </row>
    <row r="916" spans="1:6" x14ac:dyDescent="0.25">
      <c r="A916" s="31"/>
      <c r="B916" s="4"/>
      <c r="C916" s="24"/>
      <c r="D916" s="34"/>
      <c r="E916" s="46"/>
      <c r="F916" s="6"/>
    </row>
    <row r="917" spans="1:6" x14ac:dyDescent="0.25">
      <c r="A917" s="31"/>
      <c r="B917" s="8" t="s">
        <v>405</v>
      </c>
      <c r="C917" s="24"/>
      <c r="D917" s="24"/>
      <c r="E917" s="46"/>
      <c r="F917" s="6"/>
    </row>
    <row r="918" spans="1:6" x14ac:dyDescent="0.25">
      <c r="A918" s="31"/>
      <c r="B918" s="4"/>
      <c r="C918" s="24"/>
      <c r="D918" s="34"/>
      <c r="E918" s="46"/>
      <c r="F918" s="6"/>
    </row>
    <row r="919" spans="1:6" ht="27" x14ac:dyDescent="0.25">
      <c r="A919" s="31">
        <v>12</v>
      </c>
      <c r="B919" s="4" t="s">
        <v>406</v>
      </c>
      <c r="C919" s="24" t="s">
        <v>248</v>
      </c>
      <c r="D919" s="34">
        <v>258</v>
      </c>
      <c r="E919" s="46"/>
      <c r="F919" s="6">
        <f>ROUND($D919*E919,2)</f>
        <v>0</v>
      </c>
    </row>
    <row r="920" spans="1:6" x14ac:dyDescent="0.25">
      <c r="A920" s="31"/>
      <c r="B920" s="4"/>
      <c r="C920" s="24"/>
      <c r="D920" s="34"/>
      <c r="E920" s="46"/>
      <c r="F920" s="6"/>
    </row>
    <row r="921" spans="1:6" x14ac:dyDescent="0.25">
      <c r="A921" s="31"/>
      <c r="B921" s="8" t="s">
        <v>472</v>
      </c>
      <c r="C921" s="24"/>
      <c r="D921" s="24"/>
      <c r="E921" s="46"/>
      <c r="F921" s="6"/>
    </row>
    <row r="922" spans="1:6" x14ac:dyDescent="0.25">
      <c r="A922" s="31"/>
      <c r="B922" s="4"/>
      <c r="C922" s="24"/>
      <c r="D922" s="34"/>
      <c r="E922" s="46"/>
      <c r="F922" s="6"/>
    </row>
    <row r="923" spans="1:6" x14ac:dyDescent="0.25">
      <c r="A923" s="31">
        <v>13</v>
      </c>
      <c r="B923" s="4" t="s">
        <v>407</v>
      </c>
      <c r="C923" s="24" t="s">
        <v>277</v>
      </c>
      <c r="D923" s="44">
        <v>2.93</v>
      </c>
      <c r="E923" s="46"/>
      <c r="F923" s="6">
        <f>ROUND($D923*E923,2)</f>
        <v>0</v>
      </c>
    </row>
    <row r="924" spans="1:6" x14ac:dyDescent="0.25">
      <c r="A924" s="31"/>
      <c r="B924" s="4"/>
      <c r="C924" s="24"/>
      <c r="D924" s="34"/>
      <c r="E924" s="46"/>
      <c r="F924" s="6"/>
    </row>
    <row r="925" spans="1:6" ht="26.25" x14ac:dyDescent="0.25">
      <c r="A925" s="31"/>
      <c r="B925" s="7" t="s">
        <v>408</v>
      </c>
      <c r="C925" s="24"/>
      <c r="D925" s="24"/>
      <c r="E925" s="46"/>
      <c r="F925" s="6"/>
    </row>
    <row r="926" spans="1:6" x14ac:dyDescent="0.25">
      <c r="A926" s="31"/>
      <c r="B926" s="4"/>
      <c r="C926" s="24"/>
      <c r="D926" s="34"/>
      <c r="E926" s="46"/>
      <c r="F926" s="6"/>
    </row>
    <row r="927" spans="1:6" ht="94.5" x14ac:dyDescent="0.25">
      <c r="A927" s="31"/>
      <c r="B927" s="4" t="s">
        <v>409</v>
      </c>
      <c r="C927" s="24"/>
      <c r="D927" s="24"/>
      <c r="E927" s="46"/>
      <c r="F927" s="6"/>
    </row>
    <row r="928" spans="1:6" x14ac:dyDescent="0.25">
      <c r="A928" s="31"/>
      <c r="B928" s="4"/>
      <c r="C928" s="24"/>
      <c r="D928" s="34"/>
      <c r="E928" s="46"/>
      <c r="F928" s="6"/>
    </row>
    <row r="929" spans="1:6" ht="102.75" x14ac:dyDescent="0.25">
      <c r="A929" s="31"/>
      <c r="B929" s="8" t="s">
        <v>410</v>
      </c>
      <c r="C929" s="24"/>
      <c r="D929" s="24"/>
      <c r="E929" s="46"/>
      <c r="F929" s="6"/>
    </row>
    <row r="930" spans="1:6" x14ac:dyDescent="0.25">
      <c r="A930" s="31"/>
      <c r="B930" s="4"/>
      <c r="C930" s="24"/>
      <c r="D930" s="34"/>
      <c r="E930" s="46"/>
      <c r="F930" s="6"/>
    </row>
    <row r="931" spans="1:6" ht="148.5" x14ac:dyDescent="0.25">
      <c r="A931" s="31">
        <v>14</v>
      </c>
      <c r="B931" s="4" t="s">
        <v>411</v>
      </c>
      <c r="C931" s="24" t="s">
        <v>248</v>
      </c>
      <c r="D931" s="34">
        <v>39</v>
      </c>
      <c r="E931" s="46"/>
      <c r="F931" s="6">
        <f>ROUND($D931*E931,2)</f>
        <v>0</v>
      </c>
    </row>
    <row r="932" spans="1:6" x14ac:dyDescent="0.25">
      <c r="A932" s="31"/>
      <c r="B932" s="4"/>
      <c r="C932" s="24"/>
      <c r="D932" s="34"/>
      <c r="E932" s="46"/>
      <c r="F932" s="6"/>
    </row>
    <row r="933" spans="1:6" ht="102.75" x14ac:dyDescent="0.25">
      <c r="A933" s="31"/>
      <c r="B933" s="8" t="s">
        <v>412</v>
      </c>
      <c r="C933" s="24"/>
      <c r="D933" s="24"/>
      <c r="E933" s="46"/>
      <c r="F933" s="6"/>
    </row>
    <row r="934" spans="1:6" x14ac:dyDescent="0.25">
      <c r="A934" s="31"/>
      <c r="B934" s="4"/>
      <c r="C934" s="24"/>
      <c r="D934" s="34"/>
      <c r="E934" s="46"/>
      <c r="F934" s="6"/>
    </row>
    <row r="935" spans="1:6" ht="148.5" x14ac:dyDescent="0.25">
      <c r="A935" s="31">
        <v>15</v>
      </c>
      <c r="B935" s="4" t="s">
        <v>413</v>
      </c>
      <c r="C935" s="24" t="s">
        <v>248</v>
      </c>
      <c r="D935" s="34">
        <v>111</v>
      </c>
      <c r="E935" s="46"/>
      <c r="F935" s="6">
        <f>ROUND($D935*E935,2)</f>
        <v>0</v>
      </c>
    </row>
    <row r="936" spans="1:6" x14ac:dyDescent="0.25">
      <c r="A936" s="31"/>
      <c r="B936" s="4"/>
      <c r="C936" s="24"/>
      <c r="D936" s="34"/>
      <c r="E936" s="46"/>
      <c r="F936" s="6"/>
    </row>
    <row r="937" spans="1:6" x14ac:dyDescent="0.25">
      <c r="A937" s="31">
        <v>16</v>
      </c>
      <c r="B937" s="4" t="s">
        <v>414</v>
      </c>
      <c r="C937" s="24" t="s">
        <v>248</v>
      </c>
      <c r="D937" s="34">
        <v>100</v>
      </c>
      <c r="E937" s="46"/>
      <c r="F937" s="6">
        <f>ROUND($D937*E937,2)</f>
        <v>0</v>
      </c>
    </row>
    <row r="938" spans="1:6" x14ac:dyDescent="0.25">
      <c r="A938" s="31"/>
      <c r="B938" s="4"/>
      <c r="C938" s="24"/>
      <c r="D938" s="34"/>
      <c r="E938" s="46"/>
      <c r="F938" s="6"/>
    </row>
    <row r="939" spans="1:6" ht="121.5" x14ac:dyDescent="0.25">
      <c r="A939" s="31">
        <v>17</v>
      </c>
      <c r="B939" s="4" t="s">
        <v>415</v>
      </c>
      <c r="C939" s="24" t="s">
        <v>248</v>
      </c>
      <c r="D939" s="34">
        <v>34</v>
      </c>
      <c r="E939" s="46"/>
      <c r="F939" s="6">
        <f>ROUND($D939*E939,2)</f>
        <v>0</v>
      </c>
    </row>
    <row r="940" spans="1:6" ht="14.25" thickBot="1" x14ac:dyDescent="0.3">
      <c r="A940" s="32"/>
      <c r="B940" s="9"/>
      <c r="C940" s="26"/>
      <c r="D940" s="38"/>
      <c r="E940" s="45"/>
      <c r="F940" s="11"/>
    </row>
    <row r="941" spans="1:6" x14ac:dyDescent="0.25">
      <c r="A941" s="30"/>
      <c r="B941" s="21" t="s">
        <v>421</v>
      </c>
      <c r="C941" s="23"/>
      <c r="D941" s="23"/>
      <c r="E941" s="47"/>
      <c r="F941" s="14"/>
    </row>
    <row r="942" spans="1:6" x14ac:dyDescent="0.25">
      <c r="A942" s="31"/>
      <c r="B942" s="4"/>
      <c r="C942" s="24"/>
      <c r="D942" s="34"/>
      <c r="E942" s="46"/>
      <c r="F942" s="6"/>
    </row>
    <row r="943" spans="1:6" x14ac:dyDescent="0.25">
      <c r="A943" s="31"/>
      <c r="B943" s="7" t="s">
        <v>422</v>
      </c>
      <c r="C943" s="24"/>
      <c r="D943" s="24"/>
      <c r="E943" s="46"/>
      <c r="F943" s="6"/>
    </row>
    <row r="944" spans="1:6" x14ac:dyDescent="0.25">
      <c r="A944" s="31"/>
      <c r="B944" s="4"/>
      <c r="C944" s="24"/>
      <c r="D944" s="34"/>
      <c r="E944" s="46"/>
      <c r="F944" s="6"/>
    </row>
    <row r="945" spans="1:6" x14ac:dyDescent="0.25">
      <c r="A945" s="31"/>
      <c r="B945" s="7" t="s">
        <v>423</v>
      </c>
      <c r="C945" s="24"/>
      <c r="D945" s="24"/>
      <c r="E945" s="46"/>
      <c r="F945" s="6"/>
    </row>
    <row r="946" spans="1:6" x14ac:dyDescent="0.25">
      <c r="A946" s="31"/>
      <c r="B946" s="4"/>
      <c r="C946" s="24"/>
      <c r="D946" s="34"/>
      <c r="E946" s="46"/>
      <c r="F946" s="6"/>
    </row>
    <row r="947" spans="1:6" ht="39" x14ac:dyDescent="0.25">
      <c r="A947" s="31"/>
      <c r="B947" s="7" t="s">
        <v>424</v>
      </c>
      <c r="C947" s="24"/>
      <c r="D947" s="24"/>
      <c r="E947" s="46"/>
      <c r="F947" s="6"/>
    </row>
    <row r="948" spans="1:6" x14ac:dyDescent="0.25">
      <c r="A948" s="31"/>
      <c r="B948" s="4"/>
      <c r="C948" s="24"/>
      <c r="D948" s="34"/>
      <c r="E948" s="46"/>
      <c r="F948" s="6"/>
    </row>
    <row r="949" spans="1:6" x14ac:dyDescent="0.25">
      <c r="A949" s="31"/>
      <c r="B949" s="4" t="s">
        <v>425</v>
      </c>
      <c r="C949" s="24"/>
      <c r="D949" s="24"/>
      <c r="E949" s="46"/>
      <c r="F949" s="6"/>
    </row>
    <row r="950" spans="1:6" x14ac:dyDescent="0.25">
      <c r="A950" s="31"/>
      <c r="B950" s="4"/>
      <c r="C950" s="24"/>
      <c r="D950" s="34"/>
      <c r="E950" s="46"/>
      <c r="F950" s="6"/>
    </row>
    <row r="951" spans="1:6" ht="27" x14ac:dyDescent="0.25">
      <c r="A951" s="31"/>
      <c r="B951" s="4" t="s">
        <v>426</v>
      </c>
      <c r="C951" s="24"/>
      <c r="D951" s="24"/>
      <c r="E951" s="46"/>
      <c r="F951" s="6"/>
    </row>
    <row r="952" spans="1:6" x14ac:dyDescent="0.25">
      <c r="A952" s="31"/>
      <c r="B952" s="4"/>
      <c r="C952" s="24"/>
      <c r="D952" s="34"/>
      <c r="E952" s="46"/>
      <c r="F952" s="6"/>
    </row>
    <row r="953" spans="1:6" ht="81" x14ac:dyDescent="0.25">
      <c r="A953" s="31"/>
      <c r="B953" s="4" t="s">
        <v>427</v>
      </c>
      <c r="C953" s="24"/>
      <c r="D953" s="24"/>
      <c r="E953" s="46"/>
      <c r="F953" s="6"/>
    </row>
    <row r="954" spans="1:6" x14ac:dyDescent="0.25">
      <c r="A954" s="31"/>
      <c r="B954" s="4"/>
      <c r="C954" s="24"/>
      <c r="D954" s="34"/>
      <c r="E954" s="46"/>
      <c r="F954" s="6"/>
    </row>
    <row r="955" spans="1:6" ht="81" x14ac:dyDescent="0.25">
      <c r="A955" s="31"/>
      <c r="B955" s="4" t="s">
        <v>428</v>
      </c>
      <c r="C955" s="25"/>
      <c r="D955" s="24"/>
      <c r="E955" s="46"/>
      <c r="F955" s="6"/>
    </row>
    <row r="956" spans="1:6" x14ac:dyDescent="0.25">
      <c r="A956" s="31"/>
      <c r="B956" s="4"/>
      <c r="C956" s="25"/>
      <c r="D956" s="34"/>
      <c r="E956" s="46"/>
      <c r="F956" s="6"/>
    </row>
    <row r="957" spans="1:6" x14ac:dyDescent="0.25">
      <c r="A957" s="31"/>
      <c r="B957" s="7" t="s">
        <v>429</v>
      </c>
      <c r="C957" s="25"/>
      <c r="D957" s="24"/>
      <c r="E957" s="46"/>
      <c r="F957" s="6"/>
    </row>
    <row r="958" spans="1:6" x14ac:dyDescent="0.25">
      <c r="A958" s="31"/>
      <c r="B958" s="4"/>
      <c r="C958" s="25"/>
      <c r="D958" s="34"/>
      <c r="E958" s="46"/>
      <c r="F958" s="6"/>
    </row>
    <row r="959" spans="1:6" x14ac:dyDescent="0.25">
      <c r="A959" s="31"/>
      <c r="B959" s="8" t="s">
        <v>430</v>
      </c>
      <c r="C959" s="25"/>
      <c r="D959" s="24"/>
      <c r="E959" s="46"/>
      <c r="F959" s="6"/>
    </row>
    <row r="960" spans="1:6" x14ac:dyDescent="0.25">
      <c r="A960" s="31"/>
      <c r="B960" s="4"/>
      <c r="C960" s="25"/>
      <c r="D960" s="34"/>
      <c r="E960" s="46"/>
      <c r="F960" s="6"/>
    </row>
    <row r="961" spans="1:6" ht="27" x14ac:dyDescent="0.25">
      <c r="A961" s="31">
        <v>1</v>
      </c>
      <c r="B961" s="4" t="s">
        <v>431</v>
      </c>
      <c r="C961" s="25" t="s">
        <v>30</v>
      </c>
      <c r="D961" s="34">
        <v>1</v>
      </c>
      <c r="E961" s="5">
        <v>90000</v>
      </c>
      <c r="F961" s="6">
        <f>ROUND($D961*E961,2)</f>
        <v>90000</v>
      </c>
    </row>
    <row r="962" spans="1:6" x14ac:dyDescent="0.25">
      <c r="A962" s="31"/>
      <c r="B962" s="4"/>
      <c r="C962" s="25"/>
      <c r="D962" s="34"/>
      <c r="E962" s="46"/>
      <c r="F962" s="6"/>
    </row>
    <row r="963" spans="1:6" x14ac:dyDescent="0.25">
      <c r="A963" s="31">
        <v>2</v>
      </c>
      <c r="B963" s="4" t="s">
        <v>432</v>
      </c>
      <c r="C963" s="25" t="s">
        <v>433</v>
      </c>
      <c r="D963" s="52"/>
      <c r="E963" s="5">
        <f>F961</f>
        <v>90000</v>
      </c>
      <c r="F963" s="6">
        <f>ROUND($D963*E963,2)</f>
        <v>0</v>
      </c>
    </row>
    <row r="964" spans="1:6" x14ac:dyDescent="0.25">
      <c r="A964" s="31"/>
      <c r="B964" s="4"/>
      <c r="C964" s="25"/>
      <c r="D964" s="40"/>
      <c r="E964" s="46"/>
      <c r="F964" s="6"/>
    </row>
    <row r="965" spans="1:6" x14ac:dyDescent="0.25">
      <c r="A965" s="31">
        <v>3</v>
      </c>
      <c r="B965" s="4" t="s">
        <v>434</v>
      </c>
      <c r="C965" s="25" t="s">
        <v>433</v>
      </c>
      <c r="D965" s="52"/>
      <c r="E965" s="5">
        <f>F961</f>
        <v>90000</v>
      </c>
      <c r="F965" s="6">
        <f>ROUND($D965*E965,2)</f>
        <v>0</v>
      </c>
    </row>
    <row r="966" spans="1:6" x14ac:dyDescent="0.25">
      <c r="A966" s="31"/>
      <c r="B966" s="4"/>
      <c r="C966" s="25"/>
      <c r="D966" s="34"/>
      <c r="E966" s="46"/>
      <c r="F966" s="6"/>
    </row>
    <row r="967" spans="1:6" x14ac:dyDescent="0.25">
      <c r="A967" s="31"/>
      <c r="B967" s="8" t="s">
        <v>435</v>
      </c>
      <c r="C967" s="25"/>
      <c r="D967" s="24"/>
      <c r="E967" s="46"/>
      <c r="F967" s="6"/>
    </row>
    <row r="968" spans="1:6" x14ac:dyDescent="0.25">
      <c r="A968" s="31"/>
      <c r="B968" s="4"/>
      <c r="C968" s="25"/>
      <c r="D968" s="34"/>
      <c r="E968" s="46"/>
      <c r="F968" s="6"/>
    </row>
    <row r="969" spans="1:6" ht="27" x14ac:dyDescent="0.25">
      <c r="A969" s="31">
        <v>4</v>
      </c>
      <c r="B969" s="4" t="s">
        <v>436</v>
      </c>
      <c r="C969" s="25" t="s">
        <v>30</v>
      </c>
      <c r="D969" s="34">
        <v>1</v>
      </c>
      <c r="E969" s="5">
        <v>80000</v>
      </c>
      <c r="F969" s="6">
        <f>ROUND($D969*E969,2)</f>
        <v>80000</v>
      </c>
    </row>
    <row r="970" spans="1:6" x14ac:dyDescent="0.25">
      <c r="A970" s="31"/>
      <c r="B970" s="4"/>
      <c r="C970" s="25"/>
      <c r="D970" s="34"/>
      <c r="E970" s="46"/>
      <c r="F970" s="6"/>
    </row>
    <row r="971" spans="1:6" x14ac:dyDescent="0.25">
      <c r="A971" s="31">
        <v>5</v>
      </c>
      <c r="B971" s="4" t="s">
        <v>432</v>
      </c>
      <c r="C971" s="25" t="s">
        <v>433</v>
      </c>
      <c r="D971" s="52"/>
      <c r="E971" s="5">
        <f>F969</f>
        <v>80000</v>
      </c>
      <c r="F971" s="6">
        <f>ROUND($D971*E971,2)</f>
        <v>0</v>
      </c>
    </row>
    <row r="972" spans="1:6" x14ac:dyDescent="0.25">
      <c r="A972" s="31"/>
      <c r="B972" s="4"/>
      <c r="C972" s="25"/>
      <c r="D972" s="40"/>
      <c r="E972" s="46"/>
      <c r="F972" s="6"/>
    </row>
    <row r="973" spans="1:6" x14ac:dyDescent="0.25">
      <c r="A973" s="31">
        <v>6</v>
      </c>
      <c r="B973" s="4" t="s">
        <v>434</v>
      </c>
      <c r="C973" s="25" t="s">
        <v>433</v>
      </c>
      <c r="D973" s="52"/>
      <c r="E973" s="5">
        <f>F969</f>
        <v>80000</v>
      </c>
      <c r="F973" s="6">
        <f>ROUND($D973*E973,2)</f>
        <v>0</v>
      </c>
    </row>
    <row r="974" spans="1:6" ht="14.25" thickBot="1" x14ac:dyDescent="0.3">
      <c r="A974" s="32"/>
      <c r="B974" s="9"/>
      <c r="C974" s="27"/>
      <c r="D974" s="38"/>
      <c r="E974" s="45"/>
      <c r="F974" s="11"/>
    </row>
    <row r="975" spans="1:6" x14ac:dyDescent="0.25">
      <c r="A975" s="30"/>
      <c r="B975" s="12"/>
      <c r="C975" s="28"/>
      <c r="D975" s="42"/>
      <c r="E975" s="13"/>
      <c r="F975" s="14"/>
    </row>
    <row r="976" spans="1:6" x14ac:dyDescent="0.25">
      <c r="A976" s="31"/>
      <c r="B976" s="4"/>
      <c r="C976" s="25"/>
      <c r="D976" s="34"/>
      <c r="E976" s="5"/>
      <c r="F976" s="6"/>
    </row>
    <row r="977" spans="1:6" x14ac:dyDescent="0.25">
      <c r="A977" s="31">
        <v>1</v>
      </c>
      <c r="B977" s="4" t="s">
        <v>437</v>
      </c>
      <c r="C977" s="25"/>
      <c r="D977" s="34"/>
      <c r="E977" s="5"/>
      <c r="F977" s="6">
        <f>SUM(F51:F505)</f>
        <v>0</v>
      </c>
    </row>
    <row r="978" spans="1:6" x14ac:dyDescent="0.25">
      <c r="A978" s="31"/>
      <c r="B978" s="4"/>
      <c r="C978" s="25"/>
      <c r="D978" s="34"/>
      <c r="E978" s="5"/>
      <c r="F978" s="6"/>
    </row>
    <row r="979" spans="1:6" x14ac:dyDescent="0.25">
      <c r="A979" s="31">
        <v>2</v>
      </c>
      <c r="B979" s="4" t="s">
        <v>416</v>
      </c>
      <c r="C979" s="25"/>
      <c r="D979" s="34"/>
      <c r="E979" s="5"/>
      <c r="F979" s="6">
        <f>SUM(F525:F541)</f>
        <v>0</v>
      </c>
    </row>
    <row r="980" spans="1:6" x14ac:dyDescent="0.25">
      <c r="A980" s="31"/>
      <c r="B980" s="4"/>
      <c r="C980" s="25"/>
      <c r="D980" s="34"/>
      <c r="E980" s="5"/>
      <c r="F980" s="6"/>
    </row>
    <row r="981" spans="1:6" x14ac:dyDescent="0.25">
      <c r="A981" s="31">
        <v>3</v>
      </c>
      <c r="B981" s="4" t="s">
        <v>417</v>
      </c>
      <c r="C981" s="25"/>
      <c r="D981" s="34"/>
      <c r="E981" s="5"/>
      <c r="F981" s="6">
        <f>SUM(F559:F601)</f>
        <v>20000</v>
      </c>
    </row>
    <row r="982" spans="1:6" x14ac:dyDescent="0.25">
      <c r="A982" s="31"/>
      <c r="B982" s="4"/>
      <c r="C982" s="25"/>
      <c r="D982" s="34"/>
      <c r="E982" s="5"/>
      <c r="F982" s="6"/>
    </row>
    <row r="983" spans="1:6" x14ac:dyDescent="0.25">
      <c r="A983" s="31">
        <v>4</v>
      </c>
      <c r="B983" s="4" t="s">
        <v>418</v>
      </c>
      <c r="C983" s="25"/>
      <c r="D983" s="34"/>
      <c r="E983" s="5"/>
      <c r="F983" s="6">
        <f>SUM(F619:F657)</f>
        <v>0</v>
      </c>
    </row>
    <row r="984" spans="1:6" x14ac:dyDescent="0.25">
      <c r="A984" s="31"/>
      <c r="B984" s="4"/>
      <c r="C984" s="25"/>
      <c r="D984" s="34"/>
      <c r="E984" s="5"/>
      <c r="F984" s="6"/>
    </row>
    <row r="985" spans="1:6" x14ac:dyDescent="0.25">
      <c r="A985" s="31">
        <v>5</v>
      </c>
      <c r="B985" s="4" t="s">
        <v>419</v>
      </c>
      <c r="C985" s="25"/>
      <c r="D985" s="34"/>
      <c r="E985" s="5"/>
      <c r="F985" s="6">
        <f>SUM(F679:F867)</f>
        <v>0</v>
      </c>
    </row>
    <row r="986" spans="1:6" x14ac:dyDescent="0.25">
      <c r="A986" s="31"/>
      <c r="B986" s="4"/>
      <c r="C986" s="25"/>
      <c r="D986" s="34"/>
      <c r="E986" s="5"/>
      <c r="F986" s="6"/>
    </row>
    <row r="987" spans="1:6" x14ac:dyDescent="0.25">
      <c r="A987" s="31">
        <v>6</v>
      </c>
      <c r="B987" s="4" t="s">
        <v>420</v>
      </c>
      <c r="C987" s="25"/>
      <c r="D987" s="34"/>
      <c r="E987" s="5"/>
      <c r="F987" s="6">
        <f>SUM(F885:F939)</f>
        <v>0</v>
      </c>
    </row>
    <row r="988" spans="1:6" x14ac:dyDescent="0.25">
      <c r="A988" s="31"/>
      <c r="B988" s="4"/>
      <c r="C988" s="25"/>
      <c r="D988" s="34"/>
      <c r="E988" s="5"/>
      <c r="F988" s="6"/>
    </row>
    <row r="989" spans="1:6" x14ac:dyDescent="0.25">
      <c r="A989" s="31">
        <v>7</v>
      </c>
      <c r="B989" s="4" t="s">
        <v>438</v>
      </c>
      <c r="C989" s="25"/>
      <c r="D989" s="34"/>
      <c r="E989" s="5"/>
      <c r="F989" s="6">
        <f>SUM(F961:F973)</f>
        <v>170000</v>
      </c>
    </row>
    <row r="990" spans="1:6" x14ac:dyDescent="0.25">
      <c r="A990" s="31"/>
      <c r="B990" s="4"/>
      <c r="C990" s="24"/>
      <c r="D990" s="34"/>
      <c r="E990" s="5"/>
      <c r="F990" s="6"/>
    </row>
    <row r="991" spans="1:6" x14ac:dyDescent="0.25">
      <c r="A991" s="31">
        <v>8</v>
      </c>
      <c r="B991" s="4" t="s">
        <v>474</v>
      </c>
      <c r="C991" s="24"/>
      <c r="D991" s="34"/>
      <c r="E991" s="5"/>
      <c r="F991" s="6">
        <f>'CHPP - Electrical'!F121</f>
        <v>70000</v>
      </c>
    </row>
    <row r="992" spans="1:6" x14ac:dyDescent="0.25">
      <c r="A992" s="31"/>
      <c r="B992" s="4"/>
      <c r="C992" s="24"/>
      <c r="D992" s="34"/>
      <c r="E992" s="5"/>
      <c r="F992" s="6"/>
    </row>
    <row r="993" spans="1:6" x14ac:dyDescent="0.25">
      <c r="A993" s="31">
        <v>9</v>
      </c>
      <c r="B993" s="4" t="s">
        <v>475</v>
      </c>
      <c r="C993" s="24"/>
      <c r="D993" s="34"/>
      <c r="E993" s="5"/>
      <c r="F993" s="35">
        <f>'CHPP - Landscaping'!F185</f>
        <v>0</v>
      </c>
    </row>
    <row r="994" spans="1:6" x14ac:dyDescent="0.25">
      <c r="A994" s="31"/>
      <c r="B994" s="4"/>
      <c r="C994" s="24"/>
      <c r="D994" s="34"/>
      <c r="E994" s="5"/>
      <c r="F994" s="14"/>
    </row>
    <row r="995" spans="1:6" x14ac:dyDescent="0.25">
      <c r="A995" s="31">
        <v>10</v>
      </c>
      <c r="B995" s="4" t="s">
        <v>439</v>
      </c>
      <c r="C995" s="24"/>
      <c r="D995" s="34"/>
      <c r="E995" s="5"/>
      <c r="F995" s="6">
        <f>SUM(F977:F993)</f>
        <v>260000</v>
      </c>
    </row>
    <row r="996" spans="1:6" x14ac:dyDescent="0.25">
      <c r="A996" s="31"/>
      <c r="B996" s="4"/>
      <c r="C996" s="24"/>
      <c r="D996" s="34"/>
      <c r="E996" s="5"/>
      <c r="F996" s="6"/>
    </row>
    <row r="997" spans="1:6" x14ac:dyDescent="0.25">
      <c r="A997" s="31">
        <v>11</v>
      </c>
      <c r="B997" s="4" t="s">
        <v>763</v>
      </c>
      <c r="C997" s="24"/>
      <c r="D997" s="34"/>
      <c r="E997" s="5"/>
      <c r="F997" s="35">
        <v>600000</v>
      </c>
    </row>
    <row r="998" spans="1:6" x14ac:dyDescent="0.25">
      <c r="A998" s="31"/>
      <c r="B998" s="4"/>
      <c r="C998" s="24"/>
      <c r="D998" s="34"/>
      <c r="E998" s="5"/>
      <c r="F998" s="14"/>
    </row>
    <row r="999" spans="1:6" x14ac:dyDescent="0.25">
      <c r="A999" s="31">
        <v>12</v>
      </c>
      <c r="B999" s="4" t="s">
        <v>439</v>
      </c>
      <c r="C999" s="24"/>
      <c r="D999" s="34"/>
      <c r="E999" s="5"/>
      <c r="F999" s="6">
        <f>SUM(F995:F997)</f>
        <v>860000</v>
      </c>
    </row>
    <row r="1000" spans="1:6" x14ac:dyDescent="0.25">
      <c r="A1000" s="31"/>
      <c r="B1000" s="4"/>
      <c r="C1000" s="24"/>
      <c r="D1000" s="34"/>
      <c r="E1000" s="5"/>
      <c r="F1000" s="6"/>
    </row>
    <row r="1001" spans="1:6" x14ac:dyDescent="0.25">
      <c r="A1001" s="31">
        <v>13</v>
      </c>
      <c r="B1001" s="4" t="s">
        <v>440</v>
      </c>
      <c r="C1001" s="24"/>
      <c r="D1001" s="34"/>
      <c r="E1001" s="5"/>
      <c r="F1001" s="6">
        <f>F999*15%</f>
        <v>129000</v>
      </c>
    </row>
    <row r="1002" spans="1:6" x14ac:dyDescent="0.25">
      <c r="A1002" s="31"/>
      <c r="B1002" s="4"/>
      <c r="C1002" s="24"/>
      <c r="D1002" s="34"/>
      <c r="E1002" s="5"/>
      <c r="F1002" s="36"/>
    </row>
    <row r="1003" spans="1:6" ht="14.25" thickBot="1" x14ac:dyDescent="0.3">
      <c r="A1003" s="31">
        <v>14</v>
      </c>
      <c r="B1003" s="8" t="s">
        <v>476</v>
      </c>
      <c r="C1003" s="24"/>
      <c r="D1003" s="34"/>
      <c r="E1003" s="5"/>
      <c r="F1003" s="37">
        <f>SUM(F999:F1001)</f>
        <v>989000</v>
      </c>
    </row>
    <row r="1004" spans="1:6" ht="15" thickTop="1" thickBot="1" x14ac:dyDescent="0.3">
      <c r="A1004" s="32"/>
      <c r="B1004" s="9"/>
      <c r="C1004" s="26"/>
      <c r="D1004" s="38"/>
      <c r="E1004" s="10"/>
      <c r="F1004" s="39"/>
    </row>
  </sheetData>
  <sheetProtection algorithmName="SHA-512" hashValue="kk2KkIGaSoJ+eqoh3/iFu577Qqx3l2a2Y7RScjp/dFnGbP1KRf98Gd7vHNByuRkVqiJFj8GPPq6NI6FA429pXQ==" saltValue="EZdeggT+YpQOq3/PRX6THQ==" spinCount="100000" sheet="1" objects="1" scenarios="1" formatCells="0" formatColumns="0" formatRows="0" insertColumns="0"/>
  <pageMargins left="0.74803149606299213" right="0.74803149606299213" top="0.98425196850393704" bottom="0.98425196850393704" header="0.51181102362204722" footer="0.51181102362204722"/>
  <pageSetup paperSize="9" scale="80" fitToHeight="0" orientation="portrait" r:id="rId1"/>
  <headerFooter>
    <oddFooter>&amp;CPage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5"/>
  <sheetViews>
    <sheetView view="pageBreakPreview" zoomScaleNormal="100" zoomScaleSheetLayoutView="100" workbookViewId="0">
      <selection activeCell="E48" sqref="E48"/>
    </sheetView>
  </sheetViews>
  <sheetFormatPr defaultRowHeight="12" x14ac:dyDescent="0.25"/>
  <cols>
    <col min="1" max="1" width="5.7109375" style="76" customWidth="1"/>
    <col min="2" max="2" width="48.7109375" style="55" customWidth="1"/>
    <col min="3" max="3" width="4.7109375" style="76" customWidth="1"/>
    <col min="4" max="4" width="6.42578125" style="76" bestFit="1" customWidth="1"/>
    <col min="5" max="5" width="10.140625" style="77" bestFit="1" customWidth="1"/>
    <col min="6" max="6" width="12.7109375" style="77" customWidth="1"/>
    <col min="7" max="253" width="9.140625" style="55"/>
    <col min="254" max="254" width="10.28515625" style="55" customWidth="1"/>
    <col min="255" max="255" width="5.140625" style="55" customWidth="1"/>
    <col min="256" max="256" width="52" style="55" customWidth="1"/>
    <col min="257" max="257" width="7.7109375" style="55" customWidth="1"/>
    <col min="258" max="258" width="6.7109375" style="55" customWidth="1"/>
    <col min="259" max="259" width="13" style="55" customWidth="1"/>
    <col min="260" max="260" width="13.28515625" style="55" customWidth="1"/>
    <col min="261" max="509" width="9.140625" style="55"/>
    <col min="510" max="510" width="10.28515625" style="55" customWidth="1"/>
    <col min="511" max="511" width="5.140625" style="55" customWidth="1"/>
    <col min="512" max="512" width="52" style="55" customWidth="1"/>
    <col min="513" max="513" width="7.7109375" style="55" customWidth="1"/>
    <col min="514" max="514" width="6.7109375" style="55" customWidth="1"/>
    <col min="515" max="515" width="13" style="55" customWidth="1"/>
    <col min="516" max="516" width="13.28515625" style="55" customWidth="1"/>
    <col min="517" max="765" width="9.140625" style="55"/>
    <col min="766" max="766" width="10.28515625" style="55" customWidth="1"/>
    <col min="767" max="767" width="5.140625" style="55" customWidth="1"/>
    <col min="768" max="768" width="52" style="55" customWidth="1"/>
    <col min="769" max="769" width="7.7109375" style="55" customWidth="1"/>
    <col min="770" max="770" width="6.7109375" style="55" customWidth="1"/>
    <col min="771" max="771" width="13" style="55" customWidth="1"/>
    <col min="772" max="772" width="13.28515625" style="55" customWidth="1"/>
    <col min="773" max="1021" width="9.140625" style="55"/>
    <col min="1022" max="1022" width="10.28515625" style="55" customWidth="1"/>
    <col min="1023" max="1023" width="5.140625" style="55" customWidth="1"/>
    <col min="1024" max="1024" width="52" style="55" customWidth="1"/>
    <col min="1025" max="1025" width="7.7109375" style="55" customWidth="1"/>
    <col min="1026" max="1026" width="6.7109375" style="55" customWidth="1"/>
    <col min="1027" max="1027" width="13" style="55" customWidth="1"/>
    <col min="1028" max="1028" width="13.28515625" style="55" customWidth="1"/>
    <col min="1029" max="1277" width="9.140625" style="55"/>
    <col min="1278" max="1278" width="10.28515625" style="55" customWidth="1"/>
    <col min="1279" max="1279" width="5.140625" style="55" customWidth="1"/>
    <col min="1280" max="1280" width="52" style="55" customWidth="1"/>
    <col min="1281" max="1281" width="7.7109375" style="55" customWidth="1"/>
    <col min="1282" max="1282" width="6.7109375" style="55" customWidth="1"/>
    <col min="1283" max="1283" width="13" style="55" customWidth="1"/>
    <col min="1284" max="1284" width="13.28515625" style="55" customWidth="1"/>
    <col min="1285" max="1533" width="9.140625" style="55"/>
    <col min="1534" max="1534" width="10.28515625" style="55" customWidth="1"/>
    <col min="1535" max="1535" width="5.140625" style="55" customWidth="1"/>
    <col min="1536" max="1536" width="52" style="55" customWidth="1"/>
    <col min="1537" max="1537" width="7.7109375" style="55" customWidth="1"/>
    <col min="1538" max="1538" width="6.7109375" style="55" customWidth="1"/>
    <col min="1539" max="1539" width="13" style="55" customWidth="1"/>
    <col min="1540" max="1540" width="13.28515625" style="55" customWidth="1"/>
    <col min="1541" max="1789" width="9.140625" style="55"/>
    <col min="1790" max="1790" width="10.28515625" style="55" customWidth="1"/>
    <col min="1791" max="1791" width="5.140625" style="55" customWidth="1"/>
    <col min="1792" max="1792" width="52" style="55" customWidth="1"/>
    <col min="1793" max="1793" width="7.7109375" style="55" customWidth="1"/>
    <col min="1794" max="1794" width="6.7109375" style="55" customWidth="1"/>
    <col min="1795" max="1795" width="13" style="55" customWidth="1"/>
    <col min="1796" max="1796" width="13.28515625" style="55" customWidth="1"/>
    <col min="1797" max="2045" width="9.140625" style="55"/>
    <col min="2046" max="2046" width="10.28515625" style="55" customWidth="1"/>
    <col min="2047" max="2047" width="5.140625" style="55" customWidth="1"/>
    <col min="2048" max="2048" width="52" style="55" customWidth="1"/>
    <col min="2049" max="2049" width="7.7109375" style="55" customWidth="1"/>
    <col min="2050" max="2050" width="6.7109375" style="55" customWidth="1"/>
    <col min="2051" max="2051" width="13" style="55" customWidth="1"/>
    <col min="2052" max="2052" width="13.28515625" style="55" customWidth="1"/>
    <col min="2053" max="2301" width="9.140625" style="55"/>
    <col min="2302" max="2302" width="10.28515625" style="55" customWidth="1"/>
    <col min="2303" max="2303" width="5.140625" style="55" customWidth="1"/>
    <col min="2304" max="2304" width="52" style="55" customWidth="1"/>
    <col min="2305" max="2305" width="7.7109375" style="55" customWidth="1"/>
    <col min="2306" max="2306" width="6.7109375" style="55" customWidth="1"/>
    <col min="2307" max="2307" width="13" style="55" customWidth="1"/>
    <col min="2308" max="2308" width="13.28515625" style="55" customWidth="1"/>
    <col min="2309" max="2557" width="9.140625" style="55"/>
    <col min="2558" max="2558" width="10.28515625" style="55" customWidth="1"/>
    <col min="2559" max="2559" width="5.140625" style="55" customWidth="1"/>
    <col min="2560" max="2560" width="52" style="55" customWidth="1"/>
    <col min="2561" max="2561" width="7.7109375" style="55" customWidth="1"/>
    <col min="2562" max="2562" width="6.7109375" style="55" customWidth="1"/>
    <col min="2563" max="2563" width="13" style="55" customWidth="1"/>
    <col min="2564" max="2564" width="13.28515625" style="55" customWidth="1"/>
    <col min="2565" max="2813" width="9.140625" style="55"/>
    <col min="2814" max="2814" width="10.28515625" style="55" customWidth="1"/>
    <col min="2815" max="2815" width="5.140625" style="55" customWidth="1"/>
    <col min="2816" max="2816" width="52" style="55" customWidth="1"/>
    <col min="2817" max="2817" width="7.7109375" style="55" customWidth="1"/>
    <col min="2818" max="2818" width="6.7109375" style="55" customWidth="1"/>
    <col min="2819" max="2819" width="13" style="55" customWidth="1"/>
    <col min="2820" max="2820" width="13.28515625" style="55" customWidth="1"/>
    <col min="2821" max="3069" width="9.140625" style="55"/>
    <col min="3070" max="3070" width="10.28515625" style="55" customWidth="1"/>
    <col min="3071" max="3071" width="5.140625" style="55" customWidth="1"/>
    <col min="3072" max="3072" width="52" style="55" customWidth="1"/>
    <col min="3073" max="3073" width="7.7109375" style="55" customWidth="1"/>
    <col min="3074" max="3074" width="6.7109375" style="55" customWidth="1"/>
    <col min="3075" max="3075" width="13" style="55" customWidth="1"/>
    <col min="3076" max="3076" width="13.28515625" style="55" customWidth="1"/>
    <col min="3077" max="3325" width="9.140625" style="55"/>
    <col min="3326" max="3326" width="10.28515625" style="55" customWidth="1"/>
    <col min="3327" max="3327" width="5.140625" style="55" customWidth="1"/>
    <col min="3328" max="3328" width="52" style="55" customWidth="1"/>
    <col min="3329" max="3329" width="7.7109375" style="55" customWidth="1"/>
    <col min="3330" max="3330" width="6.7109375" style="55" customWidth="1"/>
    <col min="3331" max="3331" width="13" style="55" customWidth="1"/>
    <col min="3332" max="3332" width="13.28515625" style="55" customWidth="1"/>
    <col min="3333" max="3581" width="9.140625" style="55"/>
    <col min="3582" max="3582" width="10.28515625" style="55" customWidth="1"/>
    <col min="3583" max="3583" width="5.140625" style="55" customWidth="1"/>
    <col min="3584" max="3584" width="52" style="55" customWidth="1"/>
    <col min="3585" max="3585" width="7.7109375" style="55" customWidth="1"/>
    <col min="3586" max="3586" width="6.7109375" style="55" customWidth="1"/>
    <col min="3587" max="3587" width="13" style="55" customWidth="1"/>
    <col min="3588" max="3588" width="13.28515625" style="55" customWidth="1"/>
    <col min="3589" max="3837" width="9.140625" style="55"/>
    <col min="3838" max="3838" width="10.28515625" style="55" customWidth="1"/>
    <col min="3839" max="3839" width="5.140625" style="55" customWidth="1"/>
    <col min="3840" max="3840" width="52" style="55" customWidth="1"/>
    <col min="3841" max="3841" width="7.7109375" style="55" customWidth="1"/>
    <col min="3842" max="3842" width="6.7109375" style="55" customWidth="1"/>
    <col min="3843" max="3843" width="13" style="55" customWidth="1"/>
    <col min="3844" max="3844" width="13.28515625" style="55" customWidth="1"/>
    <col min="3845" max="4093" width="9.140625" style="55"/>
    <col min="4094" max="4094" width="10.28515625" style="55" customWidth="1"/>
    <col min="4095" max="4095" width="5.140625" style="55" customWidth="1"/>
    <col min="4096" max="4096" width="52" style="55" customWidth="1"/>
    <col min="4097" max="4097" width="7.7109375" style="55" customWidth="1"/>
    <col min="4098" max="4098" width="6.7109375" style="55" customWidth="1"/>
    <col min="4099" max="4099" width="13" style="55" customWidth="1"/>
    <col min="4100" max="4100" width="13.28515625" style="55" customWidth="1"/>
    <col min="4101" max="4349" width="9.140625" style="55"/>
    <col min="4350" max="4350" width="10.28515625" style="55" customWidth="1"/>
    <col min="4351" max="4351" width="5.140625" style="55" customWidth="1"/>
    <col min="4352" max="4352" width="52" style="55" customWidth="1"/>
    <col min="4353" max="4353" width="7.7109375" style="55" customWidth="1"/>
    <col min="4354" max="4354" width="6.7109375" style="55" customWidth="1"/>
    <col min="4355" max="4355" width="13" style="55" customWidth="1"/>
    <col min="4356" max="4356" width="13.28515625" style="55" customWidth="1"/>
    <col min="4357" max="4605" width="9.140625" style="55"/>
    <col min="4606" max="4606" width="10.28515625" style="55" customWidth="1"/>
    <col min="4607" max="4607" width="5.140625" style="55" customWidth="1"/>
    <col min="4608" max="4608" width="52" style="55" customWidth="1"/>
    <col min="4609" max="4609" width="7.7109375" style="55" customWidth="1"/>
    <col min="4610" max="4610" width="6.7109375" style="55" customWidth="1"/>
    <col min="4611" max="4611" width="13" style="55" customWidth="1"/>
    <col min="4612" max="4612" width="13.28515625" style="55" customWidth="1"/>
    <col min="4613" max="4861" width="9.140625" style="55"/>
    <col min="4862" max="4862" width="10.28515625" style="55" customWidth="1"/>
    <col min="4863" max="4863" width="5.140625" style="55" customWidth="1"/>
    <col min="4864" max="4864" width="52" style="55" customWidth="1"/>
    <col min="4865" max="4865" width="7.7109375" style="55" customWidth="1"/>
    <col min="4866" max="4866" width="6.7109375" style="55" customWidth="1"/>
    <col min="4867" max="4867" width="13" style="55" customWidth="1"/>
    <col min="4868" max="4868" width="13.28515625" style="55" customWidth="1"/>
    <col min="4869" max="5117" width="9.140625" style="55"/>
    <col min="5118" max="5118" width="10.28515625" style="55" customWidth="1"/>
    <col min="5119" max="5119" width="5.140625" style="55" customWidth="1"/>
    <col min="5120" max="5120" width="52" style="55" customWidth="1"/>
    <col min="5121" max="5121" width="7.7109375" style="55" customWidth="1"/>
    <col min="5122" max="5122" width="6.7109375" style="55" customWidth="1"/>
    <col min="5123" max="5123" width="13" style="55" customWidth="1"/>
    <col min="5124" max="5124" width="13.28515625" style="55" customWidth="1"/>
    <col min="5125" max="5373" width="9.140625" style="55"/>
    <col min="5374" max="5374" width="10.28515625" style="55" customWidth="1"/>
    <col min="5375" max="5375" width="5.140625" style="55" customWidth="1"/>
    <col min="5376" max="5376" width="52" style="55" customWidth="1"/>
    <col min="5377" max="5377" width="7.7109375" style="55" customWidth="1"/>
    <col min="5378" max="5378" width="6.7109375" style="55" customWidth="1"/>
    <col min="5379" max="5379" width="13" style="55" customWidth="1"/>
    <col min="5380" max="5380" width="13.28515625" style="55" customWidth="1"/>
    <col min="5381" max="5629" width="9.140625" style="55"/>
    <col min="5630" max="5630" width="10.28515625" style="55" customWidth="1"/>
    <col min="5631" max="5631" width="5.140625" style="55" customWidth="1"/>
    <col min="5632" max="5632" width="52" style="55" customWidth="1"/>
    <col min="5633" max="5633" width="7.7109375" style="55" customWidth="1"/>
    <col min="5634" max="5634" width="6.7109375" style="55" customWidth="1"/>
    <col min="5635" max="5635" width="13" style="55" customWidth="1"/>
    <col min="5636" max="5636" width="13.28515625" style="55" customWidth="1"/>
    <col min="5637" max="5885" width="9.140625" style="55"/>
    <col min="5886" max="5886" width="10.28515625" style="55" customWidth="1"/>
    <col min="5887" max="5887" width="5.140625" style="55" customWidth="1"/>
    <col min="5888" max="5888" width="52" style="55" customWidth="1"/>
    <col min="5889" max="5889" width="7.7109375" style="55" customWidth="1"/>
    <col min="5890" max="5890" width="6.7109375" style="55" customWidth="1"/>
    <col min="5891" max="5891" width="13" style="55" customWidth="1"/>
    <col min="5892" max="5892" width="13.28515625" style="55" customWidth="1"/>
    <col min="5893" max="6141" width="9.140625" style="55"/>
    <col min="6142" max="6142" width="10.28515625" style="55" customWidth="1"/>
    <col min="6143" max="6143" width="5.140625" style="55" customWidth="1"/>
    <col min="6144" max="6144" width="52" style="55" customWidth="1"/>
    <col min="6145" max="6145" width="7.7109375" style="55" customWidth="1"/>
    <col min="6146" max="6146" width="6.7109375" style="55" customWidth="1"/>
    <col min="6147" max="6147" width="13" style="55" customWidth="1"/>
    <col min="6148" max="6148" width="13.28515625" style="55" customWidth="1"/>
    <col min="6149" max="6397" width="9.140625" style="55"/>
    <col min="6398" max="6398" width="10.28515625" style="55" customWidth="1"/>
    <col min="6399" max="6399" width="5.140625" style="55" customWidth="1"/>
    <col min="6400" max="6400" width="52" style="55" customWidth="1"/>
    <col min="6401" max="6401" width="7.7109375" style="55" customWidth="1"/>
    <col min="6402" max="6402" width="6.7109375" style="55" customWidth="1"/>
    <col min="6403" max="6403" width="13" style="55" customWidth="1"/>
    <col min="6404" max="6404" width="13.28515625" style="55" customWidth="1"/>
    <col min="6405" max="6653" width="9.140625" style="55"/>
    <col min="6654" max="6654" width="10.28515625" style="55" customWidth="1"/>
    <col min="6655" max="6655" width="5.140625" style="55" customWidth="1"/>
    <col min="6656" max="6656" width="52" style="55" customWidth="1"/>
    <col min="6657" max="6657" width="7.7109375" style="55" customWidth="1"/>
    <col min="6658" max="6658" width="6.7109375" style="55" customWidth="1"/>
    <col min="6659" max="6659" width="13" style="55" customWidth="1"/>
    <col min="6660" max="6660" width="13.28515625" style="55" customWidth="1"/>
    <col min="6661" max="6909" width="9.140625" style="55"/>
    <col min="6910" max="6910" width="10.28515625" style="55" customWidth="1"/>
    <col min="6911" max="6911" width="5.140625" style="55" customWidth="1"/>
    <col min="6912" max="6912" width="52" style="55" customWidth="1"/>
    <col min="6913" max="6913" width="7.7109375" style="55" customWidth="1"/>
    <col min="6914" max="6914" width="6.7109375" style="55" customWidth="1"/>
    <col min="6915" max="6915" width="13" style="55" customWidth="1"/>
    <col min="6916" max="6916" width="13.28515625" style="55" customWidth="1"/>
    <col min="6917" max="7165" width="9.140625" style="55"/>
    <col min="7166" max="7166" width="10.28515625" style="55" customWidth="1"/>
    <col min="7167" max="7167" width="5.140625" style="55" customWidth="1"/>
    <col min="7168" max="7168" width="52" style="55" customWidth="1"/>
    <col min="7169" max="7169" width="7.7109375" style="55" customWidth="1"/>
    <col min="7170" max="7170" width="6.7109375" style="55" customWidth="1"/>
    <col min="7171" max="7171" width="13" style="55" customWidth="1"/>
    <col min="7172" max="7172" width="13.28515625" style="55" customWidth="1"/>
    <col min="7173" max="7421" width="9.140625" style="55"/>
    <col min="7422" max="7422" width="10.28515625" style="55" customWidth="1"/>
    <col min="7423" max="7423" width="5.140625" style="55" customWidth="1"/>
    <col min="7424" max="7424" width="52" style="55" customWidth="1"/>
    <col min="7425" max="7425" width="7.7109375" style="55" customWidth="1"/>
    <col min="7426" max="7426" width="6.7109375" style="55" customWidth="1"/>
    <col min="7427" max="7427" width="13" style="55" customWidth="1"/>
    <col min="7428" max="7428" width="13.28515625" style="55" customWidth="1"/>
    <col min="7429" max="7677" width="9.140625" style="55"/>
    <col min="7678" max="7678" width="10.28515625" style="55" customWidth="1"/>
    <col min="7679" max="7679" width="5.140625" style="55" customWidth="1"/>
    <col min="7680" max="7680" width="52" style="55" customWidth="1"/>
    <col min="7681" max="7681" width="7.7109375" style="55" customWidth="1"/>
    <col min="7682" max="7682" width="6.7109375" style="55" customWidth="1"/>
    <col min="7683" max="7683" width="13" style="55" customWidth="1"/>
    <col min="7684" max="7684" width="13.28515625" style="55" customWidth="1"/>
    <col min="7685" max="7933" width="9.140625" style="55"/>
    <col min="7934" max="7934" width="10.28515625" style="55" customWidth="1"/>
    <col min="7935" max="7935" width="5.140625" style="55" customWidth="1"/>
    <col min="7936" max="7936" width="52" style="55" customWidth="1"/>
    <col min="7937" max="7937" width="7.7109375" style="55" customWidth="1"/>
    <col min="7938" max="7938" width="6.7109375" style="55" customWidth="1"/>
    <col min="7939" max="7939" width="13" style="55" customWidth="1"/>
    <col min="7940" max="7940" width="13.28515625" style="55" customWidth="1"/>
    <col min="7941" max="8189" width="9.140625" style="55"/>
    <col min="8190" max="8190" width="10.28515625" style="55" customWidth="1"/>
    <col min="8191" max="8191" width="5.140625" style="55" customWidth="1"/>
    <col min="8192" max="8192" width="52" style="55" customWidth="1"/>
    <col min="8193" max="8193" width="7.7109375" style="55" customWidth="1"/>
    <col min="8194" max="8194" width="6.7109375" style="55" customWidth="1"/>
    <col min="8195" max="8195" width="13" style="55" customWidth="1"/>
    <col min="8196" max="8196" width="13.28515625" style="55" customWidth="1"/>
    <col min="8197" max="8445" width="9.140625" style="55"/>
    <col min="8446" max="8446" width="10.28515625" style="55" customWidth="1"/>
    <col min="8447" max="8447" width="5.140625" style="55" customWidth="1"/>
    <col min="8448" max="8448" width="52" style="55" customWidth="1"/>
    <col min="8449" max="8449" width="7.7109375" style="55" customWidth="1"/>
    <col min="8450" max="8450" width="6.7109375" style="55" customWidth="1"/>
    <col min="8451" max="8451" width="13" style="55" customWidth="1"/>
    <col min="8452" max="8452" width="13.28515625" style="55" customWidth="1"/>
    <col min="8453" max="8701" width="9.140625" style="55"/>
    <col min="8702" max="8702" width="10.28515625" style="55" customWidth="1"/>
    <col min="8703" max="8703" width="5.140625" style="55" customWidth="1"/>
    <col min="8704" max="8704" width="52" style="55" customWidth="1"/>
    <col min="8705" max="8705" width="7.7109375" style="55" customWidth="1"/>
    <col min="8706" max="8706" width="6.7109375" style="55" customWidth="1"/>
    <col min="8707" max="8707" width="13" style="55" customWidth="1"/>
    <col min="8708" max="8708" width="13.28515625" style="55" customWidth="1"/>
    <col min="8709" max="8957" width="9.140625" style="55"/>
    <col min="8958" max="8958" width="10.28515625" style="55" customWidth="1"/>
    <col min="8959" max="8959" width="5.140625" style="55" customWidth="1"/>
    <col min="8960" max="8960" width="52" style="55" customWidth="1"/>
    <col min="8961" max="8961" width="7.7109375" style="55" customWidth="1"/>
    <col min="8962" max="8962" width="6.7109375" style="55" customWidth="1"/>
    <col min="8963" max="8963" width="13" style="55" customWidth="1"/>
    <col min="8964" max="8964" width="13.28515625" style="55" customWidth="1"/>
    <col min="8965" max="9213" width="9.140625" style="55"/>
    <col min="9214" max="9214" width="10.28515625" style="55" customWidth="1"/>
    <col min="9215" max="9215" width="5.140625" style="55" customWidth="1"/>
    <col min="9216" max="9216" width="52" style="55" customWidth="1"/>
    <col min="9217" max="9217" width="7.7109375" style="55" customWidth="1"/>
    <col min="9218" max="9218" width="6.7109375" style="55" customWidth="1"/>
    <col min="9219" max="9219" width="13" style="55" customWidth="1"/>
    <col min="9220" max="9220" width="13.28515625" style="55" customWidth="1"/>
    <col min="9221" max="9469" width="9.140625" style="55"/>
    <col min="9470" max="9470" width="10.28515625" style="55" customWidth="1"/>
    <col min="9471" max="9471" width="5.140625" style="55" customWidth="1"/>
    <col min="9472" max="9472" width="52" style="55" customWidth="1"/>
    <col min="9473" max="9473" width="7.7109375" style="55" customWidth="1"/>
    <col min="9474" max="9474" width="6.7109375" style="55" customWidth="1"/>
    <col min="9475" max="9475" width="13" style="55" customWidth="1"/>
    <col min="9476" max="9476" width="13.28515625" style="55" customWidth="1"/>
    <col min="9477" max="9725" width="9.140625" style="55"/>
    <col min="9726" max="9726" width="10.28515625" style="55" customWidth="1"/>
    <col min="9727" max="9727" width="5.140625" style="55" customWidth="1"/>
    <col min="9728" max="9728" width="52" style="55" customWidth="1"/>
    <col min="9729" max="9729" width="7.7109375" style="55" customWidth="1"/>
    <col min="9730" max="9730" width="6.7109375" style="55" customWidth="1"/>
    <col min="9731" max="9731" width="13" style="55" customWidth="1"/>
    <col min="9732" max="9732" width="13.28515625" style="55" customWidth="1"/>
    <col min="9733" max="9981" width="9.140625" style="55"/>
    <col min="9982" max="9982" width="10.28515625" style="55" customWidth="1"/>
    <col min="9983" max="9983" width="5.140625" style="55" customWidth="1"/>
    <col min="9984" max="9984" width="52" style="55" customWidth="1"/>
    <col min="9985" max="9985" width="7.7109375" style="55" customWidth="1"/>
    <col min="9986" max="9986" width="6.7109375" style="55" customWidth="1"/>
    <col min="9987" max="9987" width="13" style="55" customWidth="1"/>
    <col min="9988" max="9988" width="13.28515625" style="55" customWidth="1"/>
    <col min="9989" max="10237" width="9.140625" style="55"/>
    <col min="10238" max="10238" width="10.28515625" style="55" customWidth="1"/>
    <col min="10239" max="10239" width="5.140625" style="55" customWidth="1"/>
    <col min="10240" max="10240" width="52" style="55" customWidth="1"/>
    <col min="10241" max="10241" width="7.7109375" style="55" customWidth="1"/>
    <col min="10242" max="10242" width="6.7109375" style="55" customWidth="1"/>
    <col min="10243" max="10243" width="13" style="55" customWidth="1"/>
    <col min="10244" max="10244" width="13.28515625" style="55" customWidth="1"/>
    <col min="10245" max="10493" width="9.140625" style="55"/>
    <col min="10494" max="10494" width="10.28515625" style="55" customWidth="1"/>
    <col min="10495" max="10495" width="5.140625" style="55" customWidth="1"/>
    <col min="10496" max="10496" width="52" style="55" customWidth="1"/>
    <col min="10497" max="10497" width="7.7109375" style="55" customWidth="1"/>
    <col min="10498" max="10498" width="6.7109375" style="55" customWidth="1"/>
    <col min="10499" max="10499" width="13" style="55" customWidth="1"/>
    <col min="10500" max="10500" width="13.28515625" style="55" customWidth="1"/>
    <col min="10501" max="10749" width="9.140625" style="55"/>
    <col min="10750" max="10750" width="10.28515625" style="55" customWidth="1"/>
    <col min="10751" max="10751" width="5.140625" style="55" customWidth="1"/>
    <col min="10752" max="10752" width="52" style="55" customWidth="1"/>
    <col min="10753" max="10753" width="7.7109375" style="55" customWidth="1"/>
    <col min="10754" max="10754" width="6.7109375" style="55" customWidth="1"/>
    <col min="10755" max="10755" width="13" style="55" customWidth="1"/>
    <col min="10756" max="10756" width="13.28515625" style="55" customWidth="1"/>
    <col min="10757" max="11005" width="9.140625" style="55"/>
    <col min="11006" max="11006" width="10.28515625" style="55" customWidth="1"/>
    <col min="11007" max="11007" width="5.140625" style="55" customWidth="1"/>
    <col min="11008" max="11008" width="52" style="55" customWidth="1"/>
    <col min="11009" max="11009" width="7.7109375" style="55" customWidth="1"/>
    <col min="11010" max="11010" width="6.7109375" style="55" customWidth="1"/>
    <col min="11011" max="11011" width="13" style="55" customWidth="1"/>
    <col min="11012" max="11012" width="13.28515625" style="55" customWidth="1"/>
    <col min="11013" max="11261" width="9.140625" style="55"/>
    <col min="11262" max="11262" width="10.28515625" style="55" customWidth="1"/>
    <col min="11263" max="11263" width="5.140625" style="55" customWidth="1"/>
    <col min="11264" max="11264" width="52" style="55" customWidth="1"/>
    <col min="11265" max="11265" width="7.7109375" style="55" customWidth="1"/>
    <col min="11266" max="11266" width="6.7109375" style="55" customWidth="1"/>
    <col min="11267" max="11267" width="13" style="55" customWidth="1"/>
    <col min="11268" max="11268" width="13.28515625" style="55" customWidth="1"/>
    <col min="11269" max="11517" width="9.140625" style="55"/>
    <col min="11518" max="11518" width="10.28515625" style="55" customWidth="1"/>
    <col min="11519" max="11519" width="5.140625" style="55" customWidth="1"/>
    <col min="11520" max="11520" width="52" style="55" customWidth="1"/>
    <col min="11521" max="11521" width="7.7109375" style="55" customWidth="1"/>
    <col min="11522" max="11522" width="6.7109375" style="55" customWidth="1"/>
    <col min="11523" max="11523" width="13" style="55" customWidth="1"/>
    <col min="11524" max="11524" width="13.28515625" style="55" customWidth="1"/>
    <col min="11525" max="11773" width="9.140625" style="55"/>
    <col min="11774" max="11774" width="10.28515625" style="55" customWidth="1"/>
    <col min="11775" max="11775" width="5.140625" style="55" customWidth="1"/>
    <col min="11776" max="11776" width="52" style="55" customWidth="1"/>
    <col min="11777" max="11777" width="7.7109375" style="55" customWidth="1"/>
    <col min="11778" max="11778" width="6.7109375" style="55" customWidth="1"/>
    <col min="11779" max="11779" width="13" style="55" customWidth="1"/>
    <col min="11780" max="11780" width="13.28515625" style="55" customWidth="1"/>
    <col min="11781" max="12029" width="9.140625" style="55"/>
    <col min="12030" max="12030" width="10.28515625" style="55" customWidth="1"/>
    <col min="12031" max="12031" width="5.140625" style="55" customWidth="1"/>
    <col min="12032" max="12032" width="52" style="55" customWidth="1"/>
    <col min="12033" max="12033" width="7.7109375" style="55" customWidth="1"/>
    <col min="12034" max="12034" width="6.7109375" style="55" customWidth="1"/>
    <col min="12035" max="12035" width="13" style="55" customWidth="1"/>
    <col min="12036" max="12036" width="13.28515625" style="55" customWidth="1"/>
    <col min="12037" max="12285" width="9.140625" style="55"/>
    <col min="12286" max="12286" width="10.28515625" style="55" customWidth="1"/>
    <col min="12287" max="12287" width="5.140625" style="55" customWidth="1"/>
    <col min="12288" max="12288" width="52" style="55" customWidth="1"/>
    <col min="12289" max="12289" width="7.7109375" style="55" customWidth="1"/>
    <col min="12290" max="12290" width="6.7109375" style="55" customWidth="1"/>
    <col min="12291" max="12291" width="13" style="55" customWidth="1"/>
    <col min="12292" max="12292" width="13.28515625" style="55" customWidth="1"/>
    <col min="12293" max="12541" width="9.140625" style="55"/>
    <col min="12542" max="12542" width="10.28515625" style="55" customWidth="1"/>
    <col min="12543" max="12543" width="5.140625" style="55" customWidth="1"/>
    <col min="12544" max="12544" width="52" style="55" customWidth="1"/>
    <col min="12545" max="12545" width="7.7109375" style="55" customWidth="1"/>
    <col min="12546" max="12546" width="6.7109375" style="55" customWidth="1"/>
    <col min="12547" max="12547" width="13" style="55" customWidth="1"/>
    <col min="12548" max="12548" width="13.28515625" style="55" customWidth="1"/>
    <col min="12549" max="12797" width="9.140625" style="55"/>
    <col min="12798" max="12798" width="10.28515625" style="55" customWidth="1"/>
    <col min="12799" max="12799" width="5.140625" style="55" customWidth="1"/>
    <col min="12800" max="12800" width="52" style="55" customWidth="1"/>
    <col min="12801" max="12801" width="7.7109375" style="55" customWidth="1"/>
    <col min="12802" max="12802" width="6.7109375" style="55" customWidth="1"/>
    <col min="12803" max="12803" width="13" style="55" customWidth="1"/>
    <col min="12804" max="12804" width="13.28515625" style="55" customWidth="1"/>
    <col min="12805" max="13053" width="9.140625" style="55"/>
    <col min="13054" max="13054" width="10.28515625" style="55" customWidth="1"/>
    <col min="13055" max="13055" width="5.140625" style="55" customWidth="1"/>
    <col min="13056" max="13056" width="52" style="55" customWidth="1"/>
    <col min="13057" max="13057" width="7.7109375" style="55" customWidth="1"/>
    <col min="13058" max="13058" width="6.7109375" style="55" customWidth="1"/>
    <col min="13059" max="13059" width="13" style="55" customWidth="1"/>
    <col min="13060" max="13060" width="13.28515625" style="55" customWidth="1"/>
    <col min="13061" max="13309" width="9.140625" style="55"/>
    <col min="13310" max="13310" width="10.28515625" style="55" customWidth="1"/>
    <col min="13311" max="13311" width="5.140625" style="55" customWidth="1"/>
    <col min="13312" max="13312" width="52" style="55" customWidth="1"/>
    <col min="13313" max="13313" width="7.7109375" style="55" customWidth="1"/>
    <col min="13314" max="13314" width="6.7109375" style="55" customWidth="1"/>
    <col min="13315" max="13315" width="13" style="55" customWidth="1"/>
    <col min="13316" max="13316" width="13.28515625" style="55" customWidth="1"/>
    <col min="13317" max="13565" width="9.140625" style="55"/>
    <col min="13566" max="13566" width="10.28515625" style="55" customWidth="1"/>
    <col min="13567" max="13567" width="5.140625" style="55" customWidth="1"/>
    <col min="13568" max="13568" width="52" style="55" customWidth="1"/>
    <col min="13569" max="13569" width="7.7109375" style="55" customWidth="1"/>
    <col min="13570" max="13570" width="6.7109375" style="55" customWidth="1"/>
    <col min="13571" max="13571" width="13" style="55" customWidth="1"/>
    <col min="13572" max="13572" width="13.28515625" style="55" customWidth="1"/>
    <col min="13573" max="13821" width="9.140625" style="55"/>
    <col min="13822" max="13822" width="10.28515625" style="55" customWidth="1"/>
    <col min="13823" max="13823" width="5.140625" style="55" customWidth="1"/>
    <col min="13824" max="13824" width="52" style="55" customWidth="1"/>
    <col min="13825" max="13825" width="7.7109375" style="55" customWidth="1"/>
    <col min="13826" max="13826" width="6.7109375" style="55" customWidth="1"/>
    <col min="13827" max="13827" width="13" style="55" customWidth="1"/>
    <col min="13828" max="13828" width="13.28515625" style="55" customWidth="1"/>
    <col min="13829" max="14077" width="9.140625" style="55"/>
    <col min="14078" max="14078" width="10.28515625" style="55" customWidth="1"/>
    <col min="14079" max="14079" width="5.140625" style="55" customWidth="1"/>
    <col min="14080" max="14080" width="52" style="55" customWidth="1"/>
    <col min="14081" max="14081" width="7.7109375" style="55" customWidth="1"/>
    <col min="14082" max="14082" width="6.7109375" style="55" customWidth="1"/>
    <col min="14083" max="14083" width="13" style="55" customWidth="1"/>
    <col min="14084" max="14084" width="13.28515625" style="55" customWidth="1"/>
    <col min="14085" max="14333" width="9.140625" style="55"/>
    <col min="14334" max="14334" width="10.28515625" style="55" customWidth="1"/>
    <col min="14335" max="14335" width="5.140625" style="55" customWidth="1"/>
    <col min="14336" max="14336" width="52" style="55" customWidth="1"/>
    <col min="14337" max="14337" width="7.7109375" style="55" customWidth="1"/>
    <col min="14338" max="14338" width="6.7109375" style="55" customWidth="1"/>
    <col min="14339" max="14339" width="13" style="55" customWidth="1"/>
    <col min="14340" max="14340" width="13.28515625" style="55" customWidth="1"/>
    <col min="14341" max="14589" width="9.140625" style="55"/>
    <col min="14590" max="14590" width="10.28515625" style="55" customWidth="1"/>
    <col min="14591" max="14591" width="5.140625" style="55" customWidth="1"/>
    <col min="14592" max="14592" width="52" style="55" customWidth="1"/>
    <col min="14593" max="14593" width="7.7109375" style="55" customWidth="1"/>
    <col min="14594" max="14594" width="6.7109375" style="55" customWidth="1"/>
    <col min="14595" max="14595" width="13" style="55" customWidth="1"/>
    <col min="14596" max="14596" width="13.28515625" style="55" customWidth="1"/>
    <col min="14597" max="14845" width="9.140625" style="55"/>
    <col min="14846" max="14846" width="10.28515625" style="55" customWidth="1"/>
    <col min="14847" max="14847" width="5.140625" style="55" customWidth="1"/>
    <col min="14848" max="14848" width="52" style="55" customWidth="1"/>
    <col min="14849" max="14849" width="7.7109375" style="55" customWidth="1"/>
    <col min="14850" max="14850" width="6.7109375" style="55" customWidth="1"/>
    <col min="14851" max="14851" width="13" style="55" customWidth="1"/>
    <col min="14852" max="14852" width="13.28515625" style="55" customWidth="1"/>
    <col min="14853" max="15101" width="9.140625" style="55"/>
    <col min="15102" max="15102" width="10.28515625" style="55" customWidth="1"/>
    <col min="15103" max="15103" width="5.140625" style="55" customWidth="1"/>
    <col min="15104" max="15104" width="52" style="55" customWidth="1"/>
    <col min="15105" max="15105" width="7.7109375" style="55" customWidth="1"/>
    <col min="15106" max="15106" width="6.7109375" style="55" customWidth="1"/>
    <col min="15107" max="15107" width="13" style="55" customWidth="1"/>
    <col min="15108" max="15108" width="13.28515625" style="55" customWidth="1"/>
    <col min="15109" max="15357" width="9.140625" style="55"/>
    <col min="15358" max="15358" width="10.28515625" style="55" customWidth="1"/>
    <col min="15359" max="15359" width="5.140625" style="55" customWidth="1"/>
    <col min="15360" max="15360" width="52" style="55" customWidth="1"/>
    <col min="15361" max="15361" width="7.7109375" style="55" customWidth="1"/>
    <col min="15362" max="15362" width="6.7109375" style="55" customWidth="1"/>
    <col min="15363" max="15363" width="13" style="55" customWidth="1"/>
    <col min="15364" max="15364" width="13.28515625" style="55" customWidth="1"/>
    <col min="15365" max="15613" width="9.140625" style="55"/>
    <col min="15614" max="15614" width="10.28515625" style="55" customWidth="1"/>
    <col min="15615" max="15615" width="5.140625" style="55" customWidth="1"/>
    <col min="15616" max="15616" width="52" style="55" customWidth="1"/>
    <col min="15617" max="15617" width="7.7109375" style="55" customWidth="1"/>
    <col min="15618" max="15618" width="6.7109375" style="55" customWidth="1"/>
    <col min="15619" max="15619" width="13" style="55" customWidth="1"/>
    <col min="15620" max="15620" width="13.28515625" style="55" customWidth="1"/>
    <col min="15621" max="15869" width="9.140625" style="55"/>
    <col min="15870" max="15870" width="10.28515625" style="55" customWidth="1"/>
    <col min="15871" max="15871" width="5.140625" style="55" customWidth="1"/>
    <col min="15872" max="15872" width="52" style="55" customWidth="1"/>
    <col min="15873" max="15873" width="7.7109375" style="55" customWidth="1"/>
    <col min="15874" max="15874" width="6.7109375" style="55" customWidth="1"/>
    <col min="15875" max="15875" width="13" style="55" customWidth="1"/>
    <col min="15876" max="15876" width="13.28515625" style="55" customWidth="1"/>
    <col min="15877" max="16125" width="9.140625" style="55"/>
    <col min="16126" max="16126" width="10.28515625" style="55" customWidth="1"/>
    <col min="16127" max="16127" width="5.140625" style="55" customWidth="1"/>
    <col min="16128" max="16128" width="52" style="55" customWidth="1"/>
    <col min="16129" max="16129" width="7.7109375" style="55" customWidth="1"/>
    <col min="16130" max="16130" width="6.7109375" style="55" customWidth="1"/>
    <col min="16131" max="16131" width="13" style="55" customWidth="1"/>
    <col min="16132" max="16132" width="13.28515625" style="55" customWidth="1"/>
    <col min="16133" max="16384" width="9.140625" style="55"/>
  </cols>
  <sheetData>
    <row r="1" spans="1:6" ht="15" customHeight="1" x14ac:dyDescent="0.25">
      <c r="A1" s="53" t="s">
        <v>30</v>
      </c>
      <c r="B1" s="53" t="s">
        <v>477</v>
      </c>
      <c r="C1" s="53" t="s">
        <v>478</v>
      </c>
      <c r="D1" s="53" t="s">
        <v>479</v>
      </c>
      <c r="E1" s="54" t="s">
        <v>480</v>
      </c>
      <c r="F1" s="54" t="s">
        <v>481</v>
      </c>
    </row>
    <row r="2" spans="1:6" ht="15" customHeight="1" x14ac:dyDescent="0.25">
      <c r="A2" s="53"/>
      <c r="B2" s="56" t="s">
        <v>482</v>
      </c>
      <c r="C2" s="53"/>
      <c r="D2" s="53"/>
      <c r="E2" s="54"/>
      <c r="F2" s="54"/>
    </row>
    <row r="3" spans="1:6" ht="15" customHeight="1" x14ac:dyDescent="0.25">
      <c r="A3" s="53">
        <v>1</v>
      </c>
      <c r="B3" s="56" t="s">
        <v>483</v>
      </c>
      <c r="C3" s="53"/>
      <c r="D3" s="53"/>
      <c r="E3" s="54"/>
      <c r="F3" s="54"/>
    </row>
    <row r="4" spans="1:6" ht="39.950000000000003" customHeight="1" x14ac:dyDescent="0.25">
      <c r="A4" s="57"/>
      <c r="B4" s="58" t="s">
        <v>484</v>
      </c>
      <c r="C4" s="53"/>
      <c r="D4" s="53"/>
      <c r="E4" s="59"/>
      <c r="F4" s="59"/>
    </row>
    <row r="5" spans="1:6" ht="15" customHeight="1" x14ac:dyDescent="0.25">
      <c r="A5" s="57">
        <v>1.1000000000000001</v>
      </c>
      <c r="B5" s="60" t="s">
        <v>485</v>
      </c>
      <c r="C5" s="57" t="s">
        <v>248</v>
      </c>
      <c r="D5" s="61">
        <v>150</v>
      </c>
      <c r="E5" s="79"/>
      <c r="F5" s="59">
        <f t="shared" ref="F5" si="0">D5*E5</f>
        <v>0</v>
      </c>
    </row>
    <row r="6" spans="1:6" ht="15" customHeight="1" x14ac:dyDescent="0.25">
      <c r="A6" s="53">
        <v>2</v>
      </c>
      <c r="B6" s="62" t="s">
        <v>486</v>
      </c>
      <c r="C6" s="57"/>
      <c r="D6" s="61"/>
      <c r="E6" s="79"/>
      <c r="F6" s="63"/>
    </row>
    <row r="7" spans="1:6" ht="24" x14ac:dyDescent="0.25">
      <c r="A7" s="57"/>
      <c r="B7" s="58" t="s">
        <v>487</v>
      </c>
      <c r="C7" s="53"/>
      <c r="D7" s="64"/>
      <c r="E7" s="79"/>
      <c r="F7" s="63"/>
    </row>
    <row r="8" spans="1:6" ht="15" customHeight="1" x14ac:dyDescent="0.25">
      <c r="A8" s="57">
        <v>2.1</v>
      </c>
      <c r="B8" s="60" t="s">
        <v>485</v>
      </c>
      <c r="C8" s="57" t="s">
        <v>488</v>
      </c>
      <c r="D8" s="61">
        <v>2</v>
      </c>
      <c r="E8" s="79"/>
      <c r="F8" s="59">
        <f t="shared" ref="F8" si="1">D8*E8</f>
        <v>0</v>
      </c>
    </row>
    <row r="9" spans="1:6" ht="15" customHeight="1" x14ac:dyDescent="0.25">
      <c r="A9" s="53">
        <v>3</v>
      </c>
      <c r="B9" s="62" t="s">
        <v>489</v>
      </c>
      <c r="C9" s="57"/>
      <c r="D9" s="61"/>
      <c r="E9" s="79"/>
      <c r="F9" s="63"/>
    </row>
    <row r="10" spans="1:6" ht="24" x14ac:dyDescent="0.25">
      <c r="A10" s="57"/>
      <c r="B10" s="58" t="s">
        <v>490</v>
      </c>
      <c r="C10" s="53"/>
      <c r="D10" s="64"/>
      <c r="E10" s="79"/>
      <c r="F10" s="63"/>
    </row>
    <row r="11" spans="1:6" ht="15" customHeight="1" x14ac:dyDescent="0.25">
      <c r="A11" s="57">
        <v>3.1</v>
      </c>
      <c r="B11" s="60" t="s">
        <v>491</v>
      </c>
      <c r="C11" s="57" t="s">
        <v>248</v>
      </c>
      <c r="D11" s="61">
        <v>150</v>
      </c>
      <c r="E11" s="79"/>
      <c r="F11" s="59">
        <f t="shared" ref="F11" si="2">D11*E11</f>
        <v>0</v>
      </c>
    </row>
    <row r="12" spans="1:6" ht="15" customHeight="1" x14ac:dyDescent="0.25">
      <c r="A12" s="53">
        <v>4</v>
      </c>
      <c r="B12" s="62" t="s">
        <v>492</v>
      </c>
      <c r="C12" s="57"/>
      <c r="D12" s="61"/>
      <c r="E12" s="79"/>
      <c r="F12" s="63"/>
    </row>
    <row r="13" spans="1:6" ht="24" x14ac:dyDescent="0.25">
      <c r="A13" s="57"/>
      <c r="B13" s="58" t="s">
        <v>493</v>
      </c>
      <c r="C13" s="53"/>
      <c r="D13" s="64"/>
      <c r="E13" s="79"/>
      <c r="F13" s="59"/>
    </row>
    <row r="14" spans="1:6" ht="15" customHeight="1" x14ac:dyDescent="0.25">
      <c r="A14" s="57">
        <v>4.0999999999999996</v>
      </c>
      <c r="B14" s="60" t="s">
        <v>491</v>
      </c>
      <c r="C14" s="57" t="s">
        <v>488</v>
      </c>
      <c r="D14" s="61">
        <v>2</v>
      </c>
      <c r="E14" s="79"/>
      <c r="F14" s="59">
        <f t="shared" ref="F14" si="3">D14*E14</f>
        <v>0</v>
      </c>
    </row>
    <row r="15" spans="1:6" ht="15" customHeight="1" x14ac:dyDescent="0.25">
      <c r="A15" s="53">
        <v>5</v>
      </c>
      <c r="B15" s="62" t="s">
        <v>494</v>
      </c>
      <c r="C15" s="57"/>
      <c r="D15" s="61"/>
      <c r="E15" s="79"/>
      <c r="F15" s="63"/>
    </row>
    <row r="16" spans="1:6" ht="24" x14ac:dyDescent="0.25">
      <c r="A16" s="57"/>
      <c r="B16" s="58" t="s">
        <v>495</v>
      </c>
      <c r="C16" s="57"/>
      <c r="D16" s="61"/>
      <c r="E16" s="79"/>
      <c r="F16" s="63"/>
    </row>
    <row r="17" spans="1:6" ht="15" customHeight="1" x14ac:dyDescent="0.25">
      <c r="A17" s="57">
        <v>5.0999999999999996</v>
      </c>
      <c r="B17" s="60" t="s">
        <v>496</v>
      </c>
      <c r="C17" s="57" t="s">
        <v>248</v>
      </c>
      <c r="D17" s="61">
        <v>20</v>
      </c>
      <c r="E17" s="79"/>
      <c r="F17" s="59">
        <f t="shared" ref="F17" si="4">D17*E17</f>
        <v>0</v>
      </c>
    </row>
    <row r="18" spans="1:6" ht="15" customHeight="1" x14ac:dyDescent="0.25">
      <c r="A18" s="54">
        <v>6</v>
      </c>
      <c r="B18" s="65" t="s">
        <v>497</v>
      </c>
      <c r="C18" s="66"/>
      <c r="D18" s="67"/>
      <c r="E18" s="79"/>
      <c r="F18" s="59"/>
    </row>
    <row r="19" spans="1:6" ht="30" customHeight="1" x14ac:dyDescent="0.25">
      <c r="A19" s="66"/>
      <c r="B19" s="68" t="s">
        <v>498</v>
      </c>
      <c r="C19" s="66"/>
      <c r="D19" s="67"/>
      <c r="E19" s="79"/>
      <c r="F19" s="59"/>
    </row>
    <row r="20" spans="1:6" ht="15" customHeight="1" x14ac:dyDescent="0.25">
      <c r="A20" s="66">
        <v>6.1</v>
      </c>
      <c r="B20" s="69" t="s">
        <v>499</v>
      </c>
      <c r="C20" s="70" t="s">
        <v>467</v>
      </c>
      <c r="D20" s="67">
        <v>8</v>
      </c>
      <c r="E20" s="79"/>
      <c r="F20" s="59">
        <f t="shared" ref="F20:F24" si="5">D20*E20</f>
        <v>0</v>
      </c>
    </row>
    <row r="21" spans="1:6" ht="15" customHeight="1" x14ac:dyDescent="0.25">
      <c r="A21" s="66">
        <v>6.2</v>
      </c>
      <c r="B21" s="69" t="s">
        <v>500</v>
      </c>
      <c r="C21" s="70" t="s">
        <v>467</v>
      </c>
      <c r="D21" s="67">
        <v>8</v>
      </c>
      <c r="E21" s="79"/>
      <c r="F21" s="59">
        <f t="shared" si="5"/>
        <v>0</v>
      </c>
    </row>
    <row r="22" spans="1:6" ht="15" customHeight="1" x14ac:dyDescent="0.25">
      <c r="A22" s="66">
        <v>6.3</v>
      </c>
      <c r="B22" s="69" t="s">
        <v>501</v>
      </c>
      <c r="C22" s="70" t="s">
        <v>467</v>
      </c>
      <c r="D22" s="67">
        <v>5</v>
      </c>
      <c r="E22" s="79"/>
      <c r="F22" s="59">
        <f t="shared" si="5"/>
        <v>0</v>
      </c>
    </row>
    <row r="23" spans="1:6" ht="36" x14ac:dyDescent="0.25">
      <c r="A23" s="66">
        <v>6.4</v>
      </c>
      <c r="B23" s="69" t="s">
        <v>502</v>
      </c>
      <c r="C23" s="70" t="s">
        <v>467</v>
      </c>
      <c r="D23" s="67">
        <v>10</v>
      </c>
      <c r="E23" s="79"/>
      <c r="F23" s="59">
        <f t="shared" si="5"/>
        <v>0</v>
      </c>
    </row>
    <row r="24" spans="1:6" ht="15" customHeight="1" x14ac:dyDescent="0.25">
      <c r="A24" s="66">
        <v>6.5</v>
      </c>
      <c r="B24" s="69" t="s">
        <v>503</v>
      </c>
      <c r="C24" s="70" t="s">
        <v>248</v>
      </c>
      <c r="D24" s="67">
        <v>250</v>
      </c>
      <c r="E24" s="79"/>
      <c r="F24" s="59">
        <f t="shared" si="5"/>
        <v>0</v>
      </c>
    </row>
    <row r="25" spans="1:6" ht="15" customHeight="1" x14ac:dyDescent="0.25">
      <c r="A25" s="53">
        <v>7</v>
      </c>
      <c r="B25" s="62" t="s">
        <v>504</v>
      </c>
      <c r="C25" s="57"/>
      <c r="D25" s="61"/>
      <c r="E25" s="79"/>
      <c r="F25" s="59"/>
    </row>
    <row r="26" spans="1:6" ht="15" customHeight="1" x14ac:dyDescent="0.25">
      <c r="A26" s="57"/>
      <c r="B26" s="58" t="s">
        <v>505</v>
      </c>
      <c r="C26" s="57"/>
      <c r="D26" s="61"/>
      <c r="E26" s="79"/>
      <c r="F26" s="63"/>
    </row>
    <row r="27" spans="1:6" ht="15" customHeight="1" x14ac:dyDescent="0.25">
      <c r="A27" s="57">
        <v>7.1</v>
      </c>
      <c r="B27" s="71" t="s">
        <v>506</v>
      </c>
      <c r="C27" s="57" t="s">
        <v>488</v>
      </c>
      <c r="D27" s="61">
        <v>2</v>
      </c>
      <c r="E27" s="79"/>
      <c r="F27" s="59">
        <f t="shared" ref="F27" si="6">D27*E27</f>
        <v>0</v>
      </c>
    </row>
    <row r="28" spans="1:6" ht="15" customHeight="1" x14ac:dyDescent="0.25">
      <c r="A28" s="53">
        <v>8</v>
      </c>
      <c r="B28" s="56" t="s">
        <v>507</v>
      </c>
      <c r="C28" s="57"/>
      <c r="D28" s="61"/>
      <c r="E28" s="79"/>
      <c r="F28" s="63"/>
    </row>
    <row r="29" spans="1:6" ht="15" customHeight="1" x14ac:dyDescent="0.25">
      <c r="A29" s="57"/>
      <c r="B29" s="58" t="s">
        <v>508</v>
      </c>
      <c r="C29" s="53"/>
      <c r="D29" s="64"/>
      <c r="E29" s="79"/>
      <c r="F29" s="63"/>
    </row>
    <row r="30" spans="1:6" ht="15" customHeight="1" x14ac:dyDescent="0.25">
      <c r="A30" s="57">
        <v>8.1</v>
      </c>
      <c r="B30" s="71" t="s">
        <v>509</v>
      </c>
      <c r="C30" s="57" t="s">
        <v>248</v>
      </c>
      <c r="D30" s="61">
        <v>30</v>
      </c>
      <c r="E30" s="79"/>
      <c r="F30" s="59">
        <f t="shared" ref="F30" si="7">D30*E30</f>
        <v>0</v>
      </c>
    </row>
    <row r="31" spans="1:6" ht="30" customHeight="1" x14ac:dyDescent="0.25">
      <c r="A31" s="57"/>
      <c r="B31" s="58" t="s">
        <v>510</v>
      </c>
      <c r="C31" s="53"/>
      <c r="D31" s="64"/>
      <c r="E31" s="79"/>
      <c r="F31" s="63"/>
    </row>
    <row r="32" spans="1:6" ht="15" customHeight="1" x14ac:dyDescent="0.25">
      <c r="A32" s="57">
        <v>8.1999999999999993</v>
      </c>
      <c r="B32" s="71" t="s">
        <v>511</v>
      </c>
      <c r="C32" s="57" t="s">
        <v>488</v>
      </c>
      <c r="D32" s="61">
        <v>2</v>
      </c>
      <c r="E32" s="79"/>
      <c r="F32" s="59">
        <f t="shared" ref="F32" si="8">D32*E32</f>
        <v>0</v>
      </c>
    </row>
    <row r="33" spans="1:6" ht="15" customHeight="1" x14ac:dyDescent="0.25">
      <c r="A33" s="53">
        <v>9</v>
      </c>
      <c r="B33" s="56" t="s">
        <v>512</v>
      </c>
      <c r="C33" s="57"/>
      <c r="D33" s="61"/>
      <c r="E33" s="79"/>
      <c r="F33" s="63"/>
    </row>
    <row r="34" spans="1:6" ht="15" customHeight="1" x14ac:dyDescent="0.25">
      <c r="A34" s="57"/>
      <c r="B34" s="58" t="s">
        <v>513</v>
      </c>
      <c r="C34" s="58"/>
      <c r="D34" s="64"/>
      <c r="E34" s="79"/>
      <c r="F34" s="63"/>
    </row>
    <row r="35" spans="1:6" ht="15" customHeight="1" x14ac:dyDescent="0.25">
      <c r="A35" s="57">
        <v>9.1</v>
      </c>
      <c r="B35" s="60" t="s">
        <v>514</v>
      </c>
      <c r="C35" s="57" t="s">
        <v>248</v>
      </c>
      <c r="D35" s="61">
        <v>80</v>
      </c>
      <c r="E35" s="79"/>
      <c r="F35" s="59">
        <f t="shared" ref="F35" si="9">D35*E35</f>
        <v>0</v>
      </c>
    </row>
    <row r="36" spans="1:6" ht="15" customHeight="1" x14ac:dyDescent="0.25">
      <c r="A36" s="57"/>
      <c r="B36" s="58" t="s">
        <v>515</v>
      </c>
      <c r="C36" s="57"/>
      <c r="D36" s="61"/>
      <c r="E36" s="79"/>
      <c r="F36" s="59"/>
    </row>
    <row r="37" spans="1:6" ht="15" customHeight="1" x14ac:dyDescent="0.25">
      <c r="A37" s="57">
        <v>9.1999999999999993</v>
      </c>
      <c r="B37" s="60" t="s">
        <v>514</v>
      </c>
      <c r="C37" s="57" t="s">
        <v>248</v>
      </c>
      <c r="D37" s="61">
        <v>160</v>
      </c>
      <c r="E37" s="79"/>
      <c r="F37" s="59">
        <f t="shared" ref="F37" si="10">D37*E37</f>
        <v>0</v>
      </c>
    </row>
    <row r="38" spans="1:6" ht="15" customHeight="1" x14ac:dyDescent="0.25">
      <c r="A38" s="53">
        <v>10</v>
      </c>
      <c r="B38" s="62" t="s">
        <v>516</v>
      </c>
      <c r="C38" s="58"/>
      <c r="D38" s="64"/>
      <c r="E38" s="79"/>
      <c r="F38" s="63"/>
    </row>
    <row r="39" spans="1:6" ht="15" customHeight="1" x14ac:dyDescent="0.25">
      <c r="A39" s="57">
        <v>10.1</v>
      </c>
      <c r="B39" s="60" t="s">
        <v>517</v>
      </c>
      <c r="C39" s="57" t="s">
        <v>488</v>
      </c>
      <c r="D39" s="61">
        <v>1</v>
      </c>
      <c r="E39" s="79"/>
      <c r="F39" s="59">
        <f t="shared" ref="F39" si="11">D39*E39</f>
        <v>0</v>
      </c>
    </row>
    <row r="40" spans="1:6" ht="24.95" customHeight="1" x14ac:dyDescent="0.25">
      <c r="A40" s="57"/>
      <c r="B40" s="189" t="s">
        <v>518</v>
      </c>
      <c r="C40" s="189"/>
      <c r="D40" s="189"/>
      <c r="E40" s="189"/>
      <c r="F40" s="72">
        <f>SUM(F2:F39)</f>
        <v>0</v>
      </c>
    </row>
    <row r="41" spans="1:6" ht="15" customHeight="1" x14ac:dyDescent="0.25">
      <c r="A41" s="73">
        <v>11</v>
      </c>
      <c r="B41" s="62" t="s">
        <v>519</v>
      </c>
      <c r="C41" s="57"/>
      <c r="D41" s="61"/>
      <c r="E41" s="59"/>
      <c r="F41" s="59"/>
    </row>
    <row r="42" spans="1:6" ht="30" customHeight="1" x14ac:dyDescent="0.25">
      <c r="A42" s="74"/>
      <c r="B42" s="58" t="s">
        <v>520</v>
      </c>
      <c r="C42" s="57"/>
      <c r="D42" s="61"/>
      <c r="E42" s="59"/>
      <c r="F42" s="59"/>
    </row>
    <row r="43" spans="1:6" ht="45" customHeight="1" x14ac:dyDescent="0.25">
      <c r="A43" s="74">
        <v>11.1</v>
      </c>
      <c r="B43" s="60" t="s">
        <v>521</v>
      </c>
      <c r="C43" s="57" t="s">
        <v>248</v>
      </c>
      <c r="D43" s="61">
        <v>60</v>
      </c>
      <c r="E43" s="79"/>
      <c r="F43" s="59">
        <f>D43*E43</f>
        <v>0</v>
      </c>
    </row>
    <row r="44" spans="1:6" ht="15" customHeight="1" x14ac:dyDescent="0.25">
      <c r="A44" s="74">
        <v>11.2</v>
      </c>
      <c r="B44" s="60" t="s">
        <v>522</v>
      </c>
      <c r="C44" s="57" t="s">
        <v>488</v>
      </c>
      <c r="D44" s="61">
        <v>2</v>
      </c>
      <c r="E44" s="79"/>
      <c r="F44" s="59">
        <f>D44*E44</f>
        <v>0</v>
      </c>
    </row>
    <row r="45" spans="1:6" ht="15" customHeight="1" x14ac:dyDescent="0.25">
      <c r="A45" s="53">
        <v>12</v>
      </c>
      <c r="B45" s="58" t="s">
        <v>523</v>
      </c>
      <c r="C45" s="58"/>
      <c r="D45" s="58"/>
      <c r="E45" s="58"/>
      <c r="F45" s="58"/>
    </row>
    <row r="46" spans="1:6" ht="15" customHeight="1" x14ac:dyDescent="0.25">
      <c r="A46" s="57">
        <v>12.1</v>
      </c>
      <c r="B46" s="60" t="s">
        <v>524</v>
      </c>
      <c r="C46" s="57" t="s">
        <v>30</v>
      </c>
      <c r="D46" s="61">
        <v>1</v>
      </c>
      <c r="E46" s="59">
        <v>70000</v>
      </c>
      <c r="F46" s="59">
        <f t="shared" ref="F46" si="12">D46*E46</f>
        <v>70000</v>
      </c>
    </row>
    <row r="47" spans="1:6" ht="15" customHeight="1" x14ac:dyDescent="0.25">
      <c r="A47" s="53">
        <v>13</v>
      </c>
      <c r="B47" s="58" t="s">
        <v>289</v>
      </c>
      <c r="C47" s="58"/>
      <c r="D47" s="58"/>
      <c r="E47" s="58"/>
      <c r="F47" s="58"/>
    </row>
    <row r="48" spans="1:6" ht="15" customHeight="1" x14ac:dyDescent="0.25">
      <c r="A48" s="57">
        <v>13.1</v>
      </c>
      <c r="B48" s="60" t="s">
        <v>525</v>
      </c>
      <c r="C48" s="57" t="s">
        <v>30</v>
      </c>
      <c r="D48" s="61">
        <v>1</v>
      </c>
      <c r="E48" s="79"/>
      <c r="F48" s="59">
        <f t="shared" ref="F48" si="13">D48*E48</f>
        <v>0</v>
      </c>
    </row>
    <row r="49" spans="1:6" ht="15" customHeight="1" x14ac:dyDescent="0.25">
      <c r="A49" s="57"/>
      <c r="B49" s="60"/>
      <c r="C49" s="57"/>
      <c r="D49" s="61"/>
      <c r="E49" s="59"/>
      <c r="F49" s="59"/>
    </row>
    <row r="50" spans="1:6" ht="15" customHeight="1" x14ac:dyDescent="0.25">
      <c r="A50" s="57"/>
      <c r="B50" s="60"/>
      <c r="C50" s="57"/>
      <c r="D50" s="61"/>
      <c r="E50" s="59"/>
      <c r="F50" s="59"/>
    </row>
    <row r="51" spans="1:6" ht="15" customHeight="1" x14ac:dyDescent="0.25">
      <c r="A51" s="57"/>
      <c r="B51" s="60"/>
      <c r="C51" s="57"/>
      <c r="D51" s="61"/>
      <c r="E51" s="59"/>
      <c r="F51" s="59"/>
    </row>
    <row r="52" spans="1:6" ht="15" customHeight="1" x14ac:dyDescent="0.25">
      <c r="A52" s="57"/>
      <c r="B52" s="60"/>
      <c r="C52" s="57"/>
      <c r="D52" s="61"/>
      <c r="E52" s="59"/>
      <c r="F52" s="59"/>
    </row>
    <row r="53" spans="1:6" ht="15" customHeight="1" x14ac:dyDescent="0.25">
      <c r="A53" s="57"/>
      <c r="B53" s="60"/>
      <c r="C53" s="57"/>
      <c r="D53" s="61"/>
      <c r="E53" s="59"/>
      <c r="F53" s="59"/>
    </row>
    <row r="54" spans="1:6" ht="15" customHeight="1" x14ac:dyDescent="0.25">
      <c r="A54" s="57"/>
      <c r="B54" s="60"/>
      <c r="C54" s="57"/>
      <c r="D54" s="61"/>
      <c r="E54" s="59"/>
      <c r="F54" s="59"/>
    </row>
    <row r="55" spans="1:6" ht="15" customHeight="1" x14ac:dyDescent="0.25">
      <c r="A55" s="57"/>
      <c r="B55" s="60"/>
      <c r="C55" s="57"/>
      <c r="D55" s="61"/>
      <c r="E55" s="59"/>
      <c r="F55" s="59"/>
    </row>
    <row r="56" spans="1:6" ht="15" customHeight="1" x14ac:dyDescent="0.25">
      <c r="A56" s="57"/>
      <c r="B56" s="60"/>
      <c r="C56" s="57"/>
      <c r="D56" s="61"/>
      <c r="E56" s="59"/>
      <c r="F56" s="59"/>
    </row>
    <row r="57" spans="1:6" ht="15" customHeight="1" x14ac:dyDescent="0.25">
      <c r="A57" s="57"/>
      <c r="B57" s="60"/>
      <c r="C57" s="57"/>
      <c r="D57" s="61"/>
      <c r="E57" s="59"/>
      <c r="F57" s="59"/>
    </row>
    <row r="58" spans="1:6" ht="15" customHeight="1" x14ac:dyDescent="0.25">
      <c r="A58" s="57"/>
      <c r="B58" s="60"/>
      <c r="C58" s="57"/>
      <c r="D58" s="61"/>
      <c r="E58" s="59"/>
      <c r="F58" s="59"/>
    </row>
    <row r="59" spans="1:6" ht="15" customHeight="1" x14ac:dyDescent="0.25">
      <c r="A59" s="57"/>
      <c r="B59" s="60"/>
      <c r="C59" s="57"/>
      <c r="D59" s="61"/>
      <c r="E59" s="59"/>
      <c r="F59" s="59"/>
    </row>
    <row r="60" spans="1:6" ht="15" customHeight="1" x14ac:dyDescent="0.25">
      <c r="A60" s="57"/>
      <c r="B60" s="60"/>
      <c r="C60" s="57"/>
      <c r="D60" s="61"/>
      <c r="E60" s="59"/>
      <c r="F60" s="59"/>
    </row>
    <row r="61" spans="1:6" ht="15" customHeight="1" x14ac:dyDescent="0.25">
      <c r="A61" s="57"/>
      <c r="B61" s="60"/>
      <c r="C61" s="57"/>
      <c r="D61" s="61"/>
      <c r="E61" s="59"/>
      <c r="F61" s="59"/>
    </row>
    <row r="62" spans="1:6" ht="15" customHeight="1" x14ac:dyDescent="0.25">
      <c r="A62" s="57"/>
      <c r="B62" s="60"/>
      <c r="C62" s="57"/>
      <c r="D62" s="61"/>
      <c r="E62" s="59"/>
      <c r="F62" s="59"/>
    </row>
    <row r="63" spans="1:6" ht="15" customHeight="1" x14ac:dyDescent="0.25">
      <c r="A63" s="57"/>
      <c r="B63" s="60"/>
      <c r="C63" s="57"/>
      <c r="D63" s="61"/>
      <c r="E63" s="59"/>
      <c r="F63" s="59"/>
    </row>
    <row r="64" spans="1:6" ht="15" customHeight="1" x14ac:dyDescent="0.25">
      <c r="A64" s="57"/>
      <c r="B64" s="60"/>
      <c r="C64" s="57"/>
      <c r="D64" s="61"/>
      <c r="E64" s="59"/>
      <c r="F64" s="59"/>
    </row>
    <row r="65" spans="1:6" ht="15" customHeight="1" x14ac:dyDescent="0.25">
      <c r="A65" s="57"/>
      <c r="B65" s="60"/>
      <c r="C65" s="57"/>
      <c r="D65" s="61"/>
      <c r="E65" s="59"/>
      <c r="F65" s="59"/>
    </row>
    <row r="66" spans="1:6" ht="15" customHeight="1" x14ac:dyDescent="0.25">
      <c r="A66" s="57"/>
      <c r="B66" s="60"/>
      <c r="C66" s="57"/>
      <c r="D66" s="61"/>
      <c r="E66" s="59"/>
      <c r="F66" s="59"/>
    </row>
    <row r="67" spans="1:6" ht="15" customHeight="1" x14ac:dyDescent="0.25">
      <c r="A67" s="57"/>
      <c r="B67" s="60"/>
      <c r="C67" s="57"/>
      <c r="D67" s="61"/>
      <c r="E67" s="59"/>
      <c r="F67" s="59"/>
    </row>
    <row r="68" spans="1:6" ht="15" customHeight="1" x14ac:dyDescent="0.25">
      <c r="A68" s="57"/>
      <c r="B68" s="60"/>
      <c r="C68" s="57"/>
      <c r="D68" s="61"/>
      <c r="E68" s="59"/>
      <c r="F68" s="59"/>
    </row>
    <row r="69" spans="1:6" ht="15" customHeight="1" x14ac:dyDescent="0.25">
      <c r="A69" s="57"/>
      <c r="B69" s="60"/>
      <c r="C69" s="57"/>
      <c r="D69" s="61"/>
      <c r="E69" s="59"/>
      <c r="F69" s="59"/>
    </row>
    <row r="70" spans="1:6" ht="15" customHeight="1" x14ac:dyDescent="0.25">
      <c r="A70" s="57"/>
      <c r="B70" s="60"/>
      <c r="C70" s="57"/>
      <c r="D70" s="61"/>
      <c r="E70" s="59"/>
      <c r="F70" s="59"/>
    </row>
    <row r="71" spans="1:6" ht="15" customHeight="1" x14ac:dyDescent="0.25">
      <c r="A71" s="57"/>
      <c r="B71" s="60"/>
      <c r="C71" s="57"/>
      <c r="D71" s="61"/>
      <c r="E71" s="59"/>
      <c r="F71" s="59"/>
    </row>
    <row r="72" spans="1:6" ht="15" customHeight="1" x14ac:dyDescent="0.25">
      <c r="A72" s="57"/>
      <c r="B72" s="60"/>
      <c r="C72" s="57"/>
      <c r="D72" s="61"/>
      <c r="E72" s="59"/>
      <c r="F72" s="59"/>
    </row>
    <row r="73" spans="1:6" ht="15" customHeight="1" x14ac:dyDescent="0.25">
      <c r="A73" s="57"/>
      <c r="B73" s="60"/>
      <c r="C73" s="57"/>
      <c r="D73" s="61"/>
      <c r="E73" s="59"/>
      <c r="F73" s="59"/>
    </row>
    <row r="74" spans="1:6" ht="15" customHeight="1" x14ac:dyDescent="0.25">
      <c r="A74" s="57"/>
      <c r="B74" s="60"/>
      <c r="C74" s="57"/>
      <c r="D74" s="61"/>
      <c r="E74" s="59"/>
      <c r="F74" s="59"/>
    </row>
    <row r="75" spans="1:6" ht="15" customHeight="1" x14ac:dyDescent="0.25">
      <c r="A75" s="57"/>
      <c r="B75" s="60"/>
      <c r="C75" s="57"/>
      <c r="D75" s="61"/>
      <c r="E75" s="59"/>
      <c r="F75" s="59"/>
    </row>
    <row r="76" spans="1:6" ht="15" customHeight="1" x14ac:dyDescent="0.25">
      <c r="A76" s="57"/>
      <c r="B76" s="60"/>
      <c r="C76" s="57"/>
      <c r="D76" s="61"/>
      <c r="E76" s="59"/>
      <c r="F76" s="59"/>
    </row>
    <row r="77" spans="1:6" ht="15" customHeight="1" x14ac:dyDescent="0.25">
      <c r="A77" s="57"/>
      <c r="B77" s="60"/>
      <c r="C77" s="57"/>
      <c r="D77" s="61"/>
      <c r="E77" s="59"/>
      <c r="F77" s="59"/>
    </row>
    <row r="78" spans="1:6" ht="15" customHeight="1" x14ac:dyDescent="0.25">
      <c r="A78" s="57"/>
      <c r="B78" s="60"/>
      <c r="C78" s="57"/>
      <c r="D78" s="61"/>
      <c r="E78" s="59"/>
      <c r="F78" s="59"/>
    </row>
    <row r="79" spans="1:6" ht="15" customHeight="1" x14ac:dyDescent="0.25">
      <c r="A79" s="57"/>
      <c r="B79" s="60"/>
      <c r="C79" s="57"/>
      <c r="D79" s="61"/>
      <c r="E79" s="59"/>
      <c r="F79" s="59"/>
    </row>
    <row r="80" spans="1:6" ht="15" customHeight="1" x14ac:dyDescent="0.25">
      <c r="A80" s="57"/>
      <c r="B80" s="60"/>
      <c r="C80" s="57"/>
      <c r="D80" s="61"/>
      <c r="E80" s="59"/>
      <c r="F80" s="59"/>
    </row>
    <row r="81" spans="1:6" ht="15" customHeight="1" x14ac:dyDescent="0.25">
      <c r="A81" s="57"/>
      <c r="B81" s="60"/>
      <c r="C81" s="57"/>
      <c r="D81" s="61"/>
      <c r="E81" s="59"/>
      <c r="F81" s="59"/>
    </row>
    <row r="82" spans="1:6" ht="15" customHeight="1" x14ac:dyDescent="0.25">
      <c r="A82" s="57"/>
      <c r="B82" s="60"/>
      <c r="C82" s="57"/>
      <c r="D82" s="61"/>
      <c r="E82" s="59"/>
      <c r="F82" s="59"/>
    </row>
    <row r="83" spans="1:6" ht="15" customHeight="1" x14ac:dyDescent="0.25">
      <c r="A83" s="57"/>
      <c r="B83" s="60"/>
      <c r="C83" s="57"/>
      <c r="D83" s="61"/>
      <c r="E83" s="59"/>
      <c r="F83" s="59"/>
    </row>
    <row r="84" spans="1:6" ht="15" customHeight="1" x14ac:dyDescent="0.25">
      <c r="A84" s="57"/>
      <c r="B84" s="60"/>
      <c r="C84" s="57"/>
      <c r="D84" s="61"/>
      <c r="E84" s="59"/>
      <c r="F84" s="59"/>
    </row>
    <row r="85" spans="1:6" ht="15" customHeight="1" x14ac:dyDescent="0.25">
      <c r="A85" s="57"/>
      <c r="B85" s="60"/>
      <c r="C85" s="57"/>
      <c r="D85" s="61"/>
      <c r="E85" s="59"/>
      <c r="F85" s="59"/>
    </row>
    <row r="86" spans="1:6" ht="24.95" customHeight="1" x14ac:dyDescent="0.25">
      <c r="A86" s="57"/>
      <c r="B86" s="189" t="s">
        <v>526</v>
      </c>
      <c r="C86" s="189"/>
      <c r="D86" s="189"/>
      <c r="E86" s="189"/>
      <c r="F86" s="72">
        <f>SUM(F42:F85)</f>
        <v>70000</v>
      </c>
    </row>
    <row r="87" spans="1:6" ht="20.100000000000001" customHeight="1" x14ac:dyDescent="0.25">
      <c r="A87" s="190" t="s">
        <v>527</v>
      </c>
      <c r="B87" s="191"/>
      <c r="C87" s="191"/>
      <c r="D87" s="191"/>
      <c r="E87" s="191"/>
      <c r="F87" s="192"/>
    </row>
    <row r="88" spans="1:6" ht="20.100000000000001" customHeight="1" x14ac:dyDescent="0.25">
      <c r="A88" s="53">
        <v>1</v>
      </c>
      <c r="B88" s="186" t="s">
        <v>528</v>
      </c>
      <c r="C88" s="187"/>
      <c r="D88" s="187"/>
      <c r="E88" s="188"/>
      <c r="F88" s="75">
        <f>F40</f>
        <v>0</v>
      </c>
    </row>
    <row r="89" spans="1:6" ht="20.100000000000001" customHeight="1" x14ac:dyDescent="0.25">
      <c r="A89" s="53"/>
      <c r="B89" s="186"/>
      <c r="C89" s="187"/>
      <c r="D89" s="187"/>
      <c r="E89" s="188"/>
      <c r="F89" s="75"/>
    </row>
    <row r="90" spans="1:6" ht="20.100000000000001" customHeight="1" x14ac:dyDescent="0.25">
      <c r="A90" s="53">
        <v>2</v>
      </c>
      <c r="B90" s="186" t="s">
        <v>529</v>
      </c>
      <c r="C90" s="187"/>
      <c r="D90" s="187"/>
      <c r="E90" s="188"/>
      <c r="F90" s="75">
        <f>F86</f>
        <v>70000</v>
      </c>
    </row>
    <row r="91" spans="1:6" ht="20.100000000000001" customHeight="1" x14ac:dyDescent="0.25">
      <c r="A91" s="53"/>
      <c r="B91" s="186"/>
      <c r="C91" s="187"/>
      <c r="D91" s="187"/>
      <c r="E91" s="188"/>
      <c r="F91" s="75"/>
    </row>
    <row r="92" spans="1:6" ht="20.100000000000001" customHeight="1" x14ac:dyDescent="0.25">
      <c r="A92" s="53"/>
      <c r="B92" s="186"/>
      <c r="C92" s="187"/>
      <c r="D92" s="187"/>
      <c r="E92" s="188"/>
      <c r="F92" s="75"/>
    </row>
    <row r="93" spans="1:6" ht="20.100000000000001" customHeight="1" x14ac:dyDescent="0.25">
      <c r="A93" s="53"/>
      <c r="B93" s="186"/>
      <c r="C93" s="187"/>
      <c r="D93" s="187"/>
      <c r="E93" s="188"/>
      <c r="F93" s="75"/>
    </row>
    <row r="94" spans="1:6" ht="20.100000000000001" customHeight="1" x14ac:dyDescent="0.25">
      <c r="A94" s="53"/>
      <c r="B94" s="186"/>
      <c r="C94" s="187"/>
      <c r="D94" s="187"/>
      <c r="E94" s="188"/>
      <c r="F94" s="75"/>
    </row>
    <row r="95" spans="1:6" ht="20.100000000000001" customHeight="1" x14ac:dyDescent="0.25">
      <c r="A95" s="53"/>
      <c r="B95" s="186"/>
      <c r="C95" s="187"/>
      <c r="D95" s="187"/>
      <c r="E95" s="188"/>
      <c r="F95" s="75"/>
    </row>
    <row r="96" spans="1:6" ht="20.100000000000001" customHeight="1" x14ac:dyDescent="0.25">
      <c r="A96" s="53"/>
      <c r="B96" s="186"/>
      <c r="C96" s="187"/>
      <c r="D96" s="187"/>
      <c r="E96" s="188"/>
      <c r="F96" s="75"/>
    </row>
    <row r="97" spans="1:6" ht="20.100000000000001" customHeight="1" x14ac:dyDescent="0.25">
      <c r="A97" s="53"/>
      <c r="B97" s="186"/>
      <c r="C97" s="187"/>
      <c r="D97" s="187"/>
      <c r="E97" s="188"/>
      <c r="F97" s="75"/>
    </row>
    <row r="98" spans="1:6" ht="20.100000000000001" customHeight="1" x14ac:dyDescent="0.25">
      <c r="A98" s="53"/>
      <c r="B98" s="186"/>
      <c r="C98" s="187"/>
      <c r="D98" s="187"/>
      <c r="E98" s="188"/>
      <c r="F98" s="75"/>
    </row>
    <row r="99" spans="1:6" ht="20.100000000000001" customHeight="1" x14ac:dyDescent="0.25">
      <c r="A99" s="57"/>
      <c r="B99" s="186"/>
      <c r="C99" s="187"/>
      <c r="D99" s="187"/>
      <c r="E99" s="188"/>
      <c r="F99" s="75"/>
    </row>
    <row r="100" spans="1:6" ht="20.100000000000001" customHeight="1" x14ac:dyDescent="0.25">
      <c r="A100" s="53"/>
      <c r="B100" s="186"/>
      <c r="C100" s="187"/>
      <c r="D100" s="187"/>
      <c r="E100" s="188"/>
      <c r="F100" s="75"/>
    </row>
    <row r="101" spans="1:6" ht="20.100000000000001" customHeight="1" x14ac:dyDescent="0.25">
      <c r="A101" s="57"/>
      <c r="B101" s="186"/>
      <c r="C101" s="187"/>
      <c r="D101" s="187"/>
      <c r="E101" s="188"/>
      <c r="F101" s="75"/>
    </row>
    <row r="102" spans="1:6" ht="20.100000000000001" customHeight="1" x14ac:dyDescent="0.25">
      <c r="A102" s="57"/>
      <c r="B102" s="186"/>
      <c r="C102" s="187"/>
      <c r="D102" s="187"/>
      <c r="E102" s="188"/>
      <c r="F102" s="75"/>
    </row>
    <row r="103" spans="1:6" ht="20.100000000000001" customHeight="1" x14ac:dyDescent="0.25">
      <c r="A103" s="57"/>
      <c r="B103" s="186"/>
      <c r="C103" s="187"/>
      <c r="D103" s="187"/>
      <c r="E103" s="188"/>
      <c r="F103" s="75"/>
    </row>
    <row r="104" spans="1:6" ht="20.100000000000001" customHeight="1" x14ac:dyDescent="0.25">
      <c r="A104" s="57"/>
      <c r="B104" s="186"/>
      <c r="C104" s="187"/>
      <c r="D104" s="187"/>
      <c r="E104" s="188"/>
      <c r="F104" s="75"/>
    </row>
    <row r="105" spans="1:6" ht="20.100000000000001" customHeight="1" x14ac:dyDescent="0.25">
      <c r="A105" s="57"/>
      <c r="B105" s="186"/>
      <c r="C105" s="187"/>
      <c r="D105" s="187"/>
      <c r="E105" s="188"/>
      <c r="F105" s="75"/>
    </row>
    <row r="106" spans="1:6" ht="20.100000000000001" customHeight="1" x14ac:dyDescent="0.25">
      <c r="A106" s="57"/>
      <c r="B106" s="186"/>
      <c r="C106" s="187"/>
      <c r="D106" s="187"/>
      <c r="E106" s="188"/>
      <c r="F106" s="75"/>
    </row>
    <row r="107" spans="1:6" ht="20.100000000000001" customHeight="1" x14ac:dyDescent="0.25">
      <c r="A107" s="57"/>
      <c r="B107" s="186"/>
      <c r="C107" s="187"/>
      <c r="D107" s="187"/>
      <c r="E107" s="188"/>
      <c r="F107" s="75"/>
    </row>
    <row r="108" spans="1:6" ht="20.100000000000001" customHeight="1" x14ac:dyDescent="0.25">
      <c r="A108" s="57"/>
      <c r="B108" s="186"/>
      <c r="C108" s="187"/>
      <c r="D108" s="187"/>
      <c r="E108" s="188"/>
      <c r="F108" s="75"/>
    </row>
    <row r="109" spans="1:6" ht="20.100000000000001" customHeight="1" x14ac:dyDescent="0.25">
      <c r="A109" s="57"/>
      <c r="B109" s="186"/>
      <c r="C109" s="187"/>
      <c r="D109" s="187"/>
      <c r="E109" s="188"/>
      <c r="F109" s="75"/>
    </row>
    <row r="110" spans="1:6" ht="20.100000000000001" customHeight="1" x14ac:dyDescent="0.25">
      <c r="A110" s="57"/>
      <c r="B110" s="186"/>
      <c r="C110" s="187"/>
      <c r="D110" s="187"/>
      <c r="E110" s="188"/>
      <c r="F110" s="75"/>
    </row>
    <row r="111" spans="1:6" ht="20.100000000000001" customHeight="1" x14ac:dyDescent="0.25">
      <c r="A111" s="57"/>
      <c r="B111" s="186"/>
      <c r="C111" s="187"/>
      <c r="D111" s="187"/>
      <c r="E111" s="188"/>
      <c r="F111" s="75"/>
    </row>
    <row r="112" spans="1:6" ht="20.100000000000001" customHeight="1" x14ac:dyDescent="0.25">
      <c r="A112" s="57"/>
      <c r="B112" s="186"/>
      <c r="C112" s="187"/>
      <c r="D112" s="187"/>
      <c r="E112" s="188"/>
      <c r="F112" s="75"/>
    </row>
    <row r="113" spans="1:6" ht="20.100000000000001" customHeight="1" x14ac:dyDescent="0.25">
      <c r="A113" s="57"/>
      <c r="B113" s="186"/>
      <c r="C113" s="187"/>
      <c r="D113" s="187"/>
      <c r="E113" s="188"/>
      <c r="F113" s="75"/>
    </row>
    <row r="114" spans="1:6" ht="20.100000000000001" customHeight="1" x14ac:dyDescent="0.25">
      <c r="A114" s="57"/>
      <c r="B114" s="186"/>
      <c r="C114" s="187"/>
      <c r="D114" s="187"/>
      <c r="E114" s="188"/>
      <c r="F114" s="75"/>
    </row>
    <row r="115" spans="1:6" ht="20.100000000000001" customHeight="1" x14ac:dyDescent="0.25">
      <c r="A115" s="57"/>
      <c r="B115" s="186"/>
      <c r="C115" s="187"/>
      <c r="D115" s="187"/>
      <c r="E115" s="188"/>
      <c r="F115" s="75"/>
    </row>
    <row r="116" spans="1:6" ht="20.100000000000001" customHeight="1" x14ac:dyDescent="0.25">
      <c r="A116" s="57"/>
      <c r="B116" s="186"/>
      <c r="C116" s="187"/>
      <c r="D116" s="187"/>
      <c r="E116" s="188"/>
      <c r="F116" s="75"/>
    </row>
    <row r="117" spans="1:6" ht="20.100000000000001" customHeight="1" x14ac:dyDescent="0.25">
      <c r="A117" s="57"/>
      <c r="B117" s="186"/>
      <c r="C117" s="187"/>
      <c r="D117" s="187"/>
      <c r="E117" s="188"/>
      <c r="F117" s="69"/>
    </row>
    <row r="118" spans="1:6" ht="20.100000000000001" customHeight="1" x14ac:dyDescent="0.25">
      <c r="A118" s="57"/>
      <c r="B118" s="186"/>
      <c r="C118" s="187"/>
      <c r="D118" s="187"/>
      <c r="E118" s="188"/>
      <c r="F118" s="69"/>
    </row>
    <row r="119" spans="1:6" ht="20.100000000000001" customHeight="1" x14ac:dyDescent="0.25">
      <c r="A119" s="57"/>
      <c r="B119" s="186"/>
      <c r="C119" s="187"/>
      <c r="D119" s="187"/>
      <c r="E119" s="188"/>
      <c r="F119" s="69"/>
    </row>
    <row r="120" spans="1:6" ht="20.100000000000001" customHeight="1" x14ac:dyDescent="0.25">
      <c r="A120" s="57"/>
      <c r="B120" s="186"/>
      <c r="C120" s="187"/>
      <c r="D120" s="187"/>
      <c r="E120" s="188"/>
      <c r="F120" s="69"/>
    </row>
    <row r="121" spans="1:6" ht="30" customHeight="1" x14ac:dyDescent="0.25">
      <c r="A121" s="57"/>
      <c r="B121" s="185" t="s">
        <v>530</v>
      </c>
      <c r="C121" s="185"/>
      <c r="D121" s="185"/>
      <c r="E121" s="185"/>
      <c r="F121" s="75">
        <f>SUM(F88:F120)</f>
        <v>70000</v>
      </c>
    </row>
    <row r="125" spans="1:6" x14ac:dyDescent="0.25">
      <c r="F125" s="78"/>
    </row>
  </sheetData>
  <sheetProtection algorithmName="SHA-512" hashValue="92DOT09yCW6chIBHanC9VXlB022GERO2pd2dHPUTnjXnrmLRul8rbQwPvXbYPLWXCY3bo9gaZ4Ae+avGHGKwBA==" saltValue="r8aZr9oOyJr0+dbm5WGgVg==" spinCount="100000" sheet="1" objects="1" scenarios="1" formatCells="0" formatColumns="0" formatRows="0"/>
  <mergeCells count="37">
    <mergeCell ref="B90:E90"/>
    <mergeCell ref="B40:E40"/>
    <mergeCell ref="B86:E86"/>
    <mergeCell ref="A87:F87"/>
    <mergeCell ref="B88:E88"/>
    <mergeCell ref="B89:E89"/>
    <mergeCell ref="B102:E102"/>
    <mergeCell ref="B91:E91"/>
    <mergeCell ref="B92:E92"/>
    <mergeCell ref="B93:E93"/>
    <mergeCell ref="B94:E94"/>
    <mergeCell ref="B95:E95"/>
    <mergeCell ref="B96:E96"/>
    <mergeCell ref="B97:E97"/>
    <mergeCell ref="B98:E98"/>
    <mergeCell ref="B99:E99"/>
    <mergeCell ref="B100:E100"/>
    <mergeCell ref="B101:E101"/>
    <mergeCell ref="B114:E114"/>
    <mergeCell ref="B103:E103"/>
    <mergeCell ref="B104:E104"/>
    <mergeCell ref="B105:E105"/>
    <mergeCell ref="B106:E106"/>
    <mergeCell ref="B107:E107"/>
    <mergeCell ref="B108:E108"/>
    <mergeCell ref="B109:E109"/>
    <mergeCell ref="B110:E110"/>
    <mergeCell ref="B111:E111"/>
    <mergeCell ref="B112:E112"/>
    <mergeCell ref="B113:E113"/>
    <mergeCell ref="B121:E121"/>
    <mergeCell ref="B115:E115"/>
    <mergeCell ref="B116:E116"/>
    <mergeCell ref="B117:E117"/>
    <mergeCell ref="B118:E118"/>
    <mergeCell ref="B119:E119"/>
    <mergeCell ref="B120:E120"/>
  </mergeCells>
  <printOptions horizontalCentered="1"/>
  <pageMargins left="0.70866141732283472" right="0.70866141732283472" top="0.74803149606299213" bottom="0.74803149606299213" header="0.31496062992125984" footer="0.31496062992125984"/>
  <pageSetup paperSize="9" scale="98" firstPageNumber="221" orientation="portrait" r:id="rId1"/>
  <headerFooter alignWithMargins="0">
    <oddFooter>&amp;C&amp;"Yu Gothic UI,Regular"&amp;9Page &amp;P of &amp;N</oddFooter>
  </headerFooter>
  <rowBreaks count="2" manualBreakCount="2">
    <brk id="40" max="5" man="1"/>
    <brk id="8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86"/>
  <sheetViews>
    <sheetView zoomScale="85" zoomScaleNormal="85" zoomScaleSheetLayoutView="100" workbookViewId="0">
      <pane ySplit="3" topLeftCell="A4" activePane="bottomLeft" state="frozen"/>
      <selection pane="bottomLeft" activeCell="A4" sqref="A4"/>
    </sheetView>
  </sheetViews>
  <sheetFormatPr defaultColWidth="15.7109375" defaultRowHeight="15" customHeight="1" x14ac:dyDescent="0.2"/>
  <cols>
    <col min="1" max="1" width="6.7109375" style="171" bestFit="1" customWidth="1"/>
    <col min="2" max="2" width="70.5703125" style="172" customWidth="1"/>
    <col min="3" max="3" width="6.5703125" style="152" bestFit="1" customWidth="1"/>
    <col min="4" max="4" width="14.42578125" style="152" bestFit="1" customWidth="1"/>
    <col min="5" max="5" width="11.7109375" style="152" bestFit="1" customWidth="1"/>
    <col min="6" max="6" width="14.42578125" style="173" bestFit="1" customWidth="1"/>
    <col min="7" max="16384" width="15.7109375" style="152"/>
  </cols>
  <sheetData>
    <row r="1" spans="1:6" s="85" customFormat="1" ht="12.75" x14ac:dyDescent="0.25">
      <c r="A1" s="80"/>
      <c r="B1" s="81" t="s">
        <v>531</v>
      </c>
      <c r="C1" s="82" t="s">
        <v>532</v>
      </c>
      <c r="D1" s="83"/>
      <c r="E1" s="84"/>
      <c r="F1" s="84"/>
    </row>
    <row r="2" spans="1:6" s="85" customFormat="1" ht="13.5" thickBot="1" x14ac:dyDescent="0.3">
      <c r="A2" s="80"/>
      <c r="B2" s="86" t="s">
        <v>533</v>
      </c>
      <c r="C2" s="82"/>
      <c r="D2" s="83"/>
      <c r="E2" s="84"/>
      <c r="F2" s="84"/>
    </row>
    <row r="3" spans="1:6" s="92" customFormat="1" ht="27.75" customHeight="1" thickBot="1" x14ac:dyDescent="0.3">
      <c r="A3" s="87" t="s">
        <v>534</v>
      </c>
      <c r="B3" s="88" t="s">
        <v>2</v>
      </c>
      <c r="C3" s="89" t="s">
        <v>3</v>
      </c>
      <c r="D3" s="90" t="s">
        <v>535</v>
      </c>
      <c r="E3" s="89" t="s">
        <v>5</v>
      </c>
      <c r="F3" s="91" t="s">
        <v>536</v>
      </c>
    </row>
    <row r="4" spans="1:6" s="85" customFormat="1" ht="15" customHeight="1" x14ac:dyDescent="0.25">
      <c r="A4" s="93" t="s">
        <v>0</v>
      </c>
      <c r="B4" s="94"/>
      <c r="C4" s="95"/>
      <c r="D4" s="96"/>
      <c r="E4" s="97"/>
      <c r="F4" s="97"/>
    </row>
    <row r="5" spans="1:6" s="85" customFormat="1" ht="12.75" x14ac:dyDescent="0.25">
      <c r="A5" s="98" t="s">
        <v>537</v>
      </c>
      <c r="B5" s="99" t="s">
        <v>538</v>
      </c>
      <c r="C5" s="100"/>
      <c r="D5" s="121">
        <v>1</v>
      </c>
      <c r="E5" s="174"/>
      <c r="F5" s="101">
        <f>D5*E5</f>
        <v>0</v>
      </c>
    </row>
    <row r="6" spans="1:6" s="108" customFormat="1" ht="12.75" x14ac:dyDescent="0.25">
      <c r="A6" s="102" t="s">
        <v>539</v>
      </c>
      <c r="B6" s="103" t="s">
        <v>861</v>
      </c>
      <c r="C6" s="104"/>
      <c r="D6" s="105"/>
      <c r="E6" s="175"/>
      <c r="F6" s="107">
        <f>SUBTOTAL(9,F5)</f>
        <v>0</v>
      </c>
    </row>
    <row r="7" spans="1:6" s="85" customFormat="1" ht="15" customHeight="1" x14ac:dyDescent="0.25">
      <c r="A7" s="109" t="s">
        <v>0</v>
      </c>
      <c r="B7" s="110"/>
      <c r="C7" s="111"/>
      <c r="D7" s="112"/>
      <c r="E7" s="176"/>
      <c r="F7" s="113"/>
    </row>
    <row r="8" spans="1:6" s="85" customFormat="1" ht="20.100000000000001" customHeight="1" x14ac:dyDescent="0.25">
      <c r="A8" s="114" t="s">
        <v>540</v>
      </c>
      <c r="B8" s="99" t="s">
        <v>541</v>
      </c>
      <c r="C8" s="115"/>
      <c r="D8" s="116"/>
      <c r="E8" s="177"/>
      <c r="F8" s="117"/>
    </row>
    <row r="9" spans="1:6" s="85" customFormat="1" ht="12.75" x14ac:dyDescent="0.25">
      <c r="A9" s="118" t="s">
        <v>542</v>
      </c>
      <c r="B9" s="119" t="s">
        <v>543</v>
      </c>
      <c r="C9" s="120" t="s">
        <v>488</v>
      </c>
      <c r="D9" s="121">
        <v>10</v>
      </c>
      <c r="E9" s="178"/>
      <c r="F9" s="122">
        <f>D9*E9</f>
        <v>0</v>
      </c>
    </row>
    <row r="10" spans="1:6" s="85" customFormat="1" ht="12.75" x14ac:dyDescent="0.25">
      <c r="A10" s="118" t="s">
        <v>544</v>
      </c>
      <c r="B10" s="119" t="s">
        <v>545</v>
      </c>
      <c r="C10" s="120" t="s">
        <v>488</v>
      </c>
      <c r="D10" s="121">
        <v>10</v>
      </c>
      <c r="E10" s="178"/>
      <c r="F10" s="122">
        <f t="shared" ref="F10:F11" si="0">D10*E10</f>
        <v>0</v>
      </c>
    </row>
    <row r="11" spans="1:6" s="85" customFormat="1" ht="12.75" x14ac:dyDescent="0.25">
      <c r="A11" s="118" t="s">
        <v>546</v>
      </c>
      <c r="B11" s="119" t="s">
        <v>547</v>
      </c>
      <c r="C11" s="120" t="s">
        <v>488</v>
      </c>
      <c r="D11" s="121">
        <v>10</v>
      </c>
      <c r="E11" s="178"/>
      <c r="F11" s="122">
        <f t="shared" si="0"/>
        <v>0</v>
      </c>
    </row>
    <row r="12" spans="1:6" s="108" customFormat="1" ht="12.75" x14ac:dyDescent="0.25">
      <c r="A12" s="102" t="s">
        <v>548</v>
      </c>
      <c r="B12" s="103" t="s">
        <v>862</v>
      </c>
      <c r="C12" s="104"/>
      <c r="D12" s="105"/>
      <c r="E12" s="175"/>
      <c r="F12" s="107">
        <f>SUBTOTAL(9,F9:F11)</f>
        <v>0</v>
      </c>
    </row>
    <row r="13" spans="1:6" s="85" customFormat="1" ht="15" customHeight="1" x14ac:dyDescent="0.25">
      <c r="A13" s="109" t="s">
        <v>0</v>
      </c>
      <c r="B13" s="110"/>
      <c r="C13" s="111"/>
      <c r="D13" s="112"/>
      <c r="E13" s="176"/>
      <c r="F13" s="113"/>
    </row>
    <row r="14" spans="1:6" s="85" customFormat="1" ht="20.100000000000001" customHeight="1" x14ac:dyDescent="0.25">
      <c r="A14" s="114" t="s">
        <v>549</v>
      </c>
      <c r="B14" s="99" t="s">
        <v>550</v>
      </c>
      <c r="C14" s="115"/>
      <c r="D14" s="116"/>
      <c r="E14" s="177"/>
      <c r="F14" s="117"/>
    </row>
    <row r="15" spans="1:6" s="85" customFormat="1" ht="20.100000000000001" customHeight="1" x14ac:dyDescent="0.25">
      <c r="A15" s="114" t="s">
        <v>551</v>
      </c>
      <c r="B15" s="123" t="s">
        <v>552</v>
      </c>
      <c r="C15" s="115"/>
      <c r="D15" s="116"/>
      <c r="E15" s="177"/>
      <c r="F15" s="117"/>
    </row>
    <row r="16" spans="1:6" s="85" customFormat="1" ht="20.100000000000001" customHeight="1" x14ac:dyDescent="0.25">
      <c r="A16" s="114" t="s">
        <v>553</v>
      </c>
      <c r="B16" s="124" t="s">
        <v>554</v>
      </c>
      <c r="C16" s="120" t="s">
        <v>468</v>
      </c>
      <c r="D16" s="116"/>
      <c r="E16" s="177"/>
      <c r="F16" s="117"/>
    </row>
    <row r="17" spans="1:6" s="85" customFormat="1" ht="25.5" x14ac:dyDescent="0.25">
      <c r="A17" s="118" t="s">
        <v>555</v>
      </c>
      <c r="B17" s="125" t="s">
        <v>556</v>
      </c>
      <c r="C17" s="120" t="s">
        <v>467</v>
      </c>
      <c r="D17" s="126">
        <v>1049.28</v>
      </c>
      <c r="E17" s="178"/>
      <c r="F17" s="122">
        <f t="shared" ref="F17:F24" si="1">D17*E17</f>
        <v>0</v>
      </c>
    </row>
    <row r="18" spans="1:6" s="85" customFormat="1" ht="26.25" customHeight="1" x14ac:dyDescent="0.25">
      <c r="A18" s="118" t="s">
        <v>557</v>
      </c>
      <c r="B18" s="125" t="s">
        <v>558</v>
      </c>
      <c r="C18" s="120" t="s">
        <v>467</v>
      </c>
      <c r="D18" s="126">
        <v>699.52</v>
      </c>
      <c r="E18" s="178"/>
      <c r="F18" s="122">
        <f t="shared" si="1"/>
        <v>0</v>
      </c>
    </row>
    <row r="19" spans="1:6" s="85" customFormat="1" ht="12.75" x14ac:dyDescent="0.25">
      <c r="A19" s="118" t="s">
        <v>559</v>
      </c>
      <c r="B19" s="125" t="s">
        <v>560</v>
      </c>
      <c r="C19" s="120" t="s">
        <v>468</v>
      </c>
      <c r="D19" s="126">
        <v>6995.2</v>
      </c>
      <c r="E19" s="178"/>
      <c r="F19" s="122">
        <f t="shared" si="1"/>
        <v>0</v>
      </c>
    </row>
    <row r="20" spans="1:6" s="85" customFormat="1" ht="12.75" x14ac:dyDescent="0.25">
      <c r="A20" s="118" t="s">
        <v>561</v>
      </c>
      <c r="B20" s="125" t="s">
        <v>562</v>
      </c>
      <c r="C20" s="120" t="s">
        <v>563</v>
      </c>
      <c r="D20" s="126">
        <v>699.52</v>
      </c>
      <c r="E20" s="178"/>
      <c r="F20" s="122">
        <f t="shared" si="1"/>
        <v>0</v>
      </c>
    </row>
    <row r="21" spans="1:6" s="85" customFormat="1" ht="12.75" x14ac:dyDescent="0.25">
      <c r="A21" s="118" t="s">
        <v>564</v>
      </c>
      <c r="B21" s="125" t="s">
        <v>565</v>
      </c>
      <c r="C21" s="120" t="s">
        <v>563</v>
      </c>
      <c r="D21" s="126">
        <v>699.52</v>
      </c>
      <c r="E21" s="178"/>
      <c r="F21" s="122">
        <f t="shared" si="1"/>
        <v>0</v>
      </c>
    </row>
    <row r="22" spans="1:6" s="85" customFormat="1" ht="12.75" x14ac:dyDescent="0.25">
      <c r="A22" s="118" t="s">
        <v>566</v>
      </c>
      <c r="B22" s="125" t="s">
        <v>567</v>
      </c>
      <c r="C22" s="120" t="s">
        <v>563</v>
      </c>
      <c r="D22" s="126">
        <v>699.52</v>
      </c>
      <c r="E22" s="178"/>
      <c r="F22" s="122">
        <f t="shared" si="1"/>
        <v>0</v>
      </c>
    </row>
    <row r="23" spans="1:6" s="85" customFormat="1" ht="12.75" x14ac:dyDescent="0.25">
      <c r="A23" s="118" t="s">
        <v>568</v>
      </c>
      <c r="B23" s="125" t="s">
        <v>569</v>
      </c>
      <c r="C23" s="120" t="s">
        <v>242</v>
      </c>
      <c r="D23" s="126">
        <v>209.86</v>
      </c>
      <c r="E23" s="179"/>
      <c r="F23" s="122">
        <f t="shared" si="1"/>
        <v>0</v>
      </c>
    </row>
    <row r="24" spans="1:6" s="85" customFormat="1" ht="12.75" x14ac:dyDescent="0.25">
      <c r="A24" s="118" t="s">
        <v>570</v>
      </c>
      <c r="B24" s="125" t="s">
        <v>571</v>
      </c>
      <c r="C24" s="120" t="s">
        <v>468</v>
      </c>
      <c r="D24" s="126">
        <v>6995.2</v>
      </c>
      <c r="E24" s="178"/>
      <c r="F24" s="122">
        <f t="shared" si="1"/>
        <v>0</v>
      </c>
    </row>
    <row r="25" spans="1:6" s="108" customFormat="1" ht="12.75" x14ac:dyDescent="0.25">
      <c r="A25" s="127" t="s">
        <v>572</v>
      </c>
      <c r="B25" s="128" t="s">
        <v>863</v>
      </c>
      <c r="C25" s="104"/>
      <c r="D25" s="105"/>
      <c r="E25" s="175"/>
      <c r="F25" s="107">
        <f>SUBTOTAL(9,F17:F24)</f>
        <v>0</v>
      </c>
    </row>
    <row r="26" spans="1:6" s="85" customFormat="1" ht="20.100000000000001" customHeight="1" x14ac:dyDescent="0.25">
      <c r="A26" s="114" t="s">
        <v>573</v>
      </c>
      <c r="B26" s="124" t="s">
        <v>574</v>
      </c>
      <c r="C26" s="129">
        <v>1304</v>
      </c>
      <c r="D26" s="116"/>
      <c r="E26" s="177"/>
      <c r="F26" s="117"/>
    </row>
    <row r="27" spans="1:6" s="85" customFormat="1" ht="12.75" x14ac:dyDescent="0.25">
      <c r="A27" s="118" t="s">
        <v>575</v>
      </c>
      <c r="B27" s="125" t="s">
        <v>576</v>
      </c>
      <c r="C27" s="120" t="s">
        <v>468</v>
      </c>
      <c r="D27" s="126">
        <v>127.7</v>
      </c>
      <c r="E27" s="178"/>
      <c r="F27" s="122">
        <f t="shared" ref="F27:F31" si="2">D27*E27</f>
        <v>0</v>
      </c>
    </row>
    <row r="28" spans="1:6" s="85" customFormat="1" ht="25.5" x14ac:dyDescent="0.25">
      <c r="A28" s="118" t="s">
        <v>577</v>
      </c>
      <c r="B28" s="125" t="s">
        <v>578</v>
      </c>
      <c r="C28" s="120" t="s">
        <v>468</v>
      </c>
      <c r="D28" s="126">
        <v>127.7</v>
      </c>
      <c r="E28" s="178"/>
      <c r="F28" s="122">
        <f t="shared" si="2"/>
        <v>0</v>
      </c>
    </row>
    <row r="29" spans="1:6" s="85" customFormat="1" ht="25.5" x14ac:dyDescent="0.25">
      <c r="A29" s="118" t="s">
        <v>579</v>
      </c>
      <c r="B29" s="125" t="s">
        <v>580</v>
      </c>
      <c r="C29" s="120" t="s">
        <v>563</v>
      </c>
      <c r="D29" s="126">
        <v>12.77</v>
      </c>
      <c r="E29" s="178"/>
      <c r="F29" s="122">
        <f t="shared" si="2"/>
        <v>0</v>
      </c>
    </row>
    <row r="30" spans="1:6" s="85" customFormat="1" ht="12.75" x14ac:dyDescent="0.25">
      <c r="A30" s="118" t="s">
        <v>581</v>
      </c>
      <c r="B30" s="125" t="s">
        <v>565</v>
      </c>
      <c r="C30" s="120" t="s">
        <v>563</v>
      </c>
      <c r="D30" s="126">
        <v>12.77</v>
      </c>
      <c r="E30" s="178"/>
      <c r="F30" s="122">
        <f t="shared" si="2"/>
        <v>0</v>
      </c>
    </row>
    <row r="31" spans="1:6" s="85" customFormat="1" ht="12.75" x14ac:dyDescent="0.25">
      <c r="A31" s="118" t="s">
        <v>582</v>
      </c>
      <c r="B31" s="125" t="s">
        <v>583</v>
      </c>
      <c r="C31" s="120" t="s">
        <v>242</v>
      </c>
      <c r="D31" s="126">
        <v>12.77</v>
      </c>
      <c r="E31" s="178"/>
      <c r="F31" s="122">
        <f t="shared" si="2"/>
        <v>0</v>
      </c>
    </row>
    <row r="32" spans="1:6" s="85" customFormat="1" ht="12.75" x14ac:dyDescent="0.25">
      <c r="A32" s="118" t="s">
        <v>584</v>
      </c>
      <c r="B32" s="125" t="s">
        <v>571</v>
      </c>
      <c r="C32" s="120" t="s">
        <v>468</v>
      </c>
      <c r="D32" s="126">
        <v>127.7</v>
      </c>
      <c r="E32" s="178"/>
      <c r="F32" s="122">
        <f>D32*E32</f>
        <v>0</v>
      </c>
    </row>
    <row r="33" spans="1:6" s="108" customFormat="1" ht="15" customHeight="1" x14ac:dyDescent="0.25">
      <c r="A33" s="102" t="s">
        <v>585</v>
      </c>
      <c r="B33" s="130" t="s">
        <v>864</v>
      </c>
      <c r="C33" s="104"/>
      <c r="D33" s="105"/>
      <c r="E33" s="175"/>
      <c r="F33" s="107">
        <f>SUBTOTAL(9,F27:F32)</f>
        <v>0</v>
      </c>
    </row>
    <row r="34" spans="1:6" s="85" customFormat="1" ht="20.100000000000001" customHeight="1" x14ac:dyDescent="0.25">
      <c r="A34" s="114" t="s">
        <v>586</v>
      </c>
      <c r="B34" s="124" t="s">
        <v>587</v>
      </c>
      <c r="C34" s="129"/>
      <c r="D34" s="116"/>
      <c r="E34" s="177"/>
      <c r="F34" s="117"/>
    </row>
    <row r="35" spans="1:6" s="85" customFormat="1" ht="38.25" x14ac:dyDescent="0.25">
      <c r="A35" s="118" t="s">
        <v>588</v>
      </c>
      <c r="B35" s="125" t="s">
        <v>589</v>
      </c>
      <c r="C35" s="120" t="s">
        <v>488</v>
      </c>
      <c r="D35" s="126">
        <v>28</v>
      </c>
      <c r="E35" s="178"/>
      <c r="F35" s="122">
        <f t="shared" ref="F35:F39" si="3">D35*E35</f>
        <v>0</v>
      </c>
    </row>
    <row r="36" spans="1:6" s="85" customFormat="1" ht="12.75" x14ac:dyDescent="0.25">
      <c r="A36" s="118" t="s">
        <v>590</v>
      </c>
      <c r="B36" s="125" t="s">
        <v>591</v>
      </c>
      <c r="C36" s="120" t="s">
        <v>488</v>
      </c>
      <c r="D36" s="126">
        <v>84</v>
      </c>
      <c r="E36" s="178"/>
      <c r="F36" s="122">
        <f t="shared" si="3"/>
        <v>0</v>
      </c>
    </row>
    <row r="37" spans="1:6" s="85" customFormat="1" ht="12.75" x14ac:dyDescent="0.25">
      <c r="A37" s="118" t="s">
        <v>592</v>
      </c>
      <c r="B37" s="125" t="s">
        <v>593</v>
      </c>
      <c r="C37" s="120" t="s">
        <v>563</v>
      </c>
      <c r="D37" s="126">
        <v>2.8</v>
      </c>
      <c r="E37" s="178"/>
      <c r="F37" s="122">
        <f t="shared" si="3"/>
        <v>0</v>
      </c>
    </row>
    <row r="38" spans="1:6" s="85" customFormat="1" ht="25.5" x14ac:dyDescent="0.25">
      <c r="A38" s="118" t="s">
        <v>594</v>
      </c>
      <c r="B38" s="125" t="s">
        <v>595</v>
      </c>
      <c r="C38" s="120" t="s">
        <v>563</v>
      </c>
      <c r="D38" s="126">
        <v>14</v>
      </c>
      <c r="E38" s="178"/>
      <c r="F38" s="122">
        <f t="shared" si="3"/>
        <v>0</v>
      </c>
    </row>
    <row r="39" spans="1:6" s="85" customFormat="1" ht="12.75" x14ac:dyDescent="0.25">
      <c r="A39" s="118" t="s">
        <v>596</v>
      </c>
      <c r="B39" s="125" t="s">
        <v>597</v>
      </c>
      <c r="C39" s="120" t="s">
        <v>467</v>
      </c>
      <c r="D39" s="126">
        <v>3</v>
      </c>
      <c r="E39" s="178"/>
      <c r="F39" s="122">
        <f t="shared" si="3"/>
        <v>0</v>
      </c>
    </row>
    <row r="40" spans="1:6" s="108" customFormat="1" ht="12.75" x14ac:dyDescent="0.25">
      <c r="A40" s="102" t="s">
        <v>598</v>
      </c>
      <c r="B40" s="103" t="s">
        <v>865</v>
      </c>
      <c r="C40" s="104"/>
      <c r="D40" s="105"/>
      <c r="E40" s="175"/>
      <c r="F40" s="107">
        <f>SUBTOTAL(9,F35:F39)</f>
        <v>0</v>
      </c>
    </row>
    <row r="41" spans="1:6" s="108" customFormat="1" ht="20.100000000000001" customHeight="1" x14ac:dyDescent="0.25">
      <c r="A41" s="131" t="s">
        <v>599</v>
      </c>
      <c r="B41" s="132" t="s">
        <v>866</v>
      </c>
      <c r="C41" s="133"/>
      <c r="D41" s="134"/>
      <c r="E41" s="180"/>
      <c r="F41" s="136">
        <f>SUBTOTAL(9,F9:F39)</f>
        <v>0</v>
      </c>
    </row>
    <row r="42" spans="1:6" s="85" customFormat="1" ht="15" customHeight="1" x14ac:dyDescent="0.25">
      <c r="A42" s="109" t="s">
        <v>0</v>
      </c>
      <c r="B42" s="137"/>
      <c r="C42" s="111"/>
      <c r="D42" s="112"/>
      <c r="E42" s="176"/>
      <c r="F42" s="113"/>
    </row>
    <row r="43" spans="1:6" s="85" customFormat="1" ht="20.100000000000001" customHeight="1" x14ac:dyDescent="0.25">
      <c r="A43" s="114" t="s">
        <v>600</v>
      </c>
      <c r="B43" s="123" t="s">
        <v>601</v>
      </c>
      <c r="C43" s="115"/>
      <c r="D43" s="116"/>
      <c r="E43" s="177"/>
      <c r="F43" s="117"/>
    </row>
    <row r="44" spans="1:6" s="85" customFormat="1" ht="12.75" x14ac:dyDescent="0.25">
      <c r="A44" s="118" t="s">
        <v>602</v>
      </c>
      <c r="B44" s="138" t="s">
        <v>603</v>
      </c>
      <c r="C44" s="120" t="s">
        <v>468</v>
      </c>
      <c r="D44" s="139">
        <v>6995</v>
      </c>
      <c r="E44" s="178"/>
      <c r="F44" s="122">
        <f>D44*E44</f>
        <v>0</v>
      </c>
    </row>
    <row r="45" spans="1:6" s="85" customFormat="1" ht="20.100000000000001" customHeight="1" x14ac:dyDescent="0.25">
      <c r="A45" s="114" t="s">
        <v>604</v>
      </c>
      <c r="B45" s="123" t="s">
        <v>574</v>
      </c>
      <c r="C45" s="115"/>
      <c r="D45" s="140"/>
      <c r="E45" s="177"/>
      <c r="F45" s="117"/>
    </row>
    <row r="46" spans="1:6" s="85" customFormat="1" ht="20.100000000000001" customHeight="1" x14ac:dyDescent="0.25">
      <c r="A46" s="141" t="s">
        <v>605</v>
      </c>
      <c r="B46" s="142" t="s">
        <v>606</v>
      </c>
      <c r="C46" s="115"/>
      <c r="D46" s="140"/>
      <c r="E46" s="177"/>
      <c r="F46" s="117"/>
    </row>
    <row r="47" spans="1:6" s="85" customFormat="1" ht="12.75" x14ac:dyDescent="0.25">
      <c r="A47" s="118" t="s">
        <v>607</v>
      </c>
      <c r="B47" s="138" t="s">
        <v>608</v>
      </c>
      <c r="C47" s="120" t="s">
        <v>488</v>
      </c>
      <c r="D47" s="139">
        <v>100</v>
      </c>
      <c r="E47" s="179"/>
      <c r="F47" s="122">
        <f t="shared" ref="F47:F55" si="4">D47*E47</f>
        <v>0</v>
      </c>
    </row>
    <row r="48" spans="1:6" s="85" customFormat="1" ht="12.75" x14ac:dyDescent="0.25">
      <c r="A48" s="118" t="s">
        <v>609</v>
      </c>
      <c r="B48" s="138" t="s">
        <v>610</v>
      </c>
      <c r="C48" s="120" t="s">
        <v>488</v>
      </c>
      <c r="D48" s="139">
        <v>100</v>
      </c>
      <c r="E48" s="179"/>
      <c r="F48" s="122">
        <f t="shared" si="4"/>
        <v>0</v>
      </c>
    </row>
    <row r="49" spans="1:6" s="85" customFormat="1" ht="12.75" x14ac:dyDescent="0.25">
      <c r="A49" s="118" t="s">
        <v>611</v>
      </c>
      <c r="B49" s="138" t="s">
        <v>612</v>
      </c>
      <c r="C49" s="120" t="s">
        <v>488</v>
      </c>
      <c r="D49" s="139">
        <v>100</v>
      </c>
      <c r="E49" s="179"/>
      <c r="F49" s="122">
        <f t="shared" si="4"/>
        <v>0</v>
      </c>
    </row>
    <row r="50" spans="1:6" s="85" customFormat="1" ht="12.75" x14ac:dyDescent="0.25">
      <c r="A50" s="118" t="s">
        <v>613</v>
      </c>
      <c r="B50" s="138" t="s">
        <v>614</v>
      </c>
      <c r="C50" s="120" t="s">
        <v>488</v>
      </c>
      <c r="D50" s="139">
        <v>100</v>
      </c>
      <c r="E50" s="179"/>
      <c r="F50" s="122">
        <f t="shared" si="4"/>
        <v>0</v>
      </c>
    </row>
    <row r="51" spans="1:6" s="85" customFormat="1" ht="12.75" x14ac:dyDescent="0.25">
      <c r="A51" s="118" t="s">
        <v>615</v>
      </c>
      <c r="B51" s="138" t="s">
        <v>616</v>
      </c>
      <c r="C51" s="120" t="s">
        <v>488</v>
      </c>
      <c r="D51" s="139">
        <v>100</v>
      </c>
      <c r="E51" s="179"/>
      <c r="F51" s="122">
        <f t="shared" si="4"/>
        <v>0</v>
      </c>
    </row>
    <row r="52" spans="1:6" s="85" customFormat="1" ht="12.75" x14ac:dyDescent="0.25">
      <c r="A52" s="118" t="s">
        <v>617</v>
      </c>
      <c r="B52" s="138" t="s">
        <v>618</v>
      </c>
      <c r="C52" s="120" t="s">
        <v>488</v>
      </c>
      <c r="D52" s="139">
        <v>100</v>
      </c>
      <c r="E52" s="179"/>
      <c r="F52" s="122">
        <f t="shared" si="4"/>
        <v>0</v>
      </c>
    </row>
    <row r="53" spans="1:6" s="85" customFormat="1" ht="12.75" x14ac:dyDescent="0.25">
      <c r="A53" s="118" t="s">
        <v>619</v>
      </c>
      <c r="B53" s="138" t="s">
        <v>620</v>
      </c>
      <c r="C53" s="120" t="s">
        <v>488</v>
      </c>
      <c r="D53" s="139">
        <v>100</v>
      </c>
      <c r="E53" s="179"/>
      <c r="F53" s="122">
        <f t="shared" si="4"/>
        <v>0</v>
      </c>
    </row>
    <row r="54" spans="1:6" s="85" customFormat="1" ht="12.75" x14ac:dyDescent="0.25">
      <c r="A54" s="118" t="s">
        <v>621</v>
      </c>
      <c r="B54" s="138" t="s">
        <v>622</v>
      </c>
      <c r="C54" s="120" t="s">
        <v>488</v>
      </c>
      <c r="D54" s="139">
        <v>100</v>
      </c>
      <c r="E54" s="179"/>
      <c r="F54" s="122">
        <f t="shared" si="4"/>
        <v>0</v>
      </c>
    </row>
    <row r="55" spans="1:6" s="85" customFormat="1" ht="12.75" x14ac:dyDescent="0.25">
      <c r="A55" s="118" t="s">
        <v>623</v>
      </c>
      <c r="B55" s="138" t="s">
        <v>624</v>
      </c>
      <c r="C55" s="120" t="s">
        <v>488</v>
      </c>
      <c r="D55" s="139">
        <v>100</v>
      </c>
      <c r="E55" s="179"/>
      <c r="F55" s="122">
        <f t="shared" si="4"/>
        <v>0</v>
      </c>
    </row>
    <row r="56" spans="1:6" s="108" customFormat="1" ht="12.75" x14ac:dyDescent="0.25">
      <c r="A56" s="102" t="s">
        <v>625</v>
      </c>
      <c r="B56" s="103" t="s">
        <v>864</v>
      </c>
      <c r="C56" s="104"/>
      <c r="D56" s="105"/>
      <c r="E56" s="175"/>
      <c r="F56" s="107">
        <f>SUBTOTAL(9,F44:F55)</f>
        <v>0</v>
      </c>
    </row>
    <row r="57" spans="1:6" s="85" customFormat="1" ht="20.100000000000001" customHeight="1" x14ac:dyDescent="0.25">
      <c r="A57" s="114" t="s">
        <v>626</v>
      </c>
      <c r="B57" s="123" t="s">
        <v>627</v>
      </c>
      <c r="C57" s="115"/>
      <c r="D57" s="116"/>
      <c r="E57" s="177"/>
      <c r="F57" s="117"/>
    </row>
    <row r="58" spans="1:6" s="85" customFormat="1" ht="12.75" x14ac:dyDescent="0.25">
      <c r="A58" s="118" t="s">
        <v>628</v>
      </c>
      <c r="B58" s="138" t="s">
        <v>629</v>
      </c>
      <c r="C58" s="120" t="s">
        <v>630</v>
      </c>
      <c r="D58" s="143">
        <v>12</v>
      </c>
      <c r="E58" s="179"/>
      <c r="F58" s="122">
        <f t="shared" ref="F58:F60" si="5">D58*E58</f>
        <v>0</v>
      </c>
    </row>
    <row r="59" spans="1:6" s="85" customFormat="1" ht="25.5" x14ac:dyDescent="0.25">
      <c r="A59" s="118" t="s">
        <v>631</v>
      </c>
      <c r="B59" s="138" t="s">
        <v>632</v>
      </c>
      <c r="C59" s="120" t="s">
        <v>488</v>
      </c>
      <c r="D59" s="143">
        <v>6</v>
      </c>
      <c r="E59" s="179"/>
      <c r="F59" s="122">
        <f t="shared" si="5"/>
        <v>0</v>
      </c>
    </row>
    <row r="60" spans="1:6" s="85" customFormat="1" ht="25.5" x14ac:dyDescent="0.25">
      <c r="A60" s="118" t="s">
        <v>633</v>
      </c>
      <c r="B60" s="138" t="s">
        <v>634</v>
      </c>
      <c r="C60" s="120" t="s">
        <v>488</v>
      </c>
      <c r="D60" s="143">
        <v>6</v>
      </c>
      <c r="E60" s="179"/>
      <c r="F60" s="122">
        <f t="shared" si="5"/>
        <v>0</v>
      </c>
    </row>
    <row r="61" spans="1:6" s="108" customFormat="1" ht="12.75" collapsed="1" x14ac:dyDescent="0.25">
      <c r="A61" s="127" t="s">
        <v>635</v>
      </c>
      <c r="B61" s="128" t="s">
        <v>867</v>
      </c>
      <c r="C61" s="104"/>
      <c r="D61" s="105"/>
      <c r="E61" s="175"/>
      <c r="F61" s="107">
        <f>SUBTOTAL(9,F58:F60)</f>
        <v>0</v>
      </c>
    </row>
    <row r="62" spans="1:6" s="108" customFormat="1" ht="20.100000000000001" customHeight="1" x14ac:dyDescent="0.25">
      <c r="A62" s="131" t="s">
        <v>636</v>
      </c>
      <c r="B62" s="144" t="s">
        <v>868</v>
      </c>
      <c r="C62" s="133"/>
      <c r="D62" s="134"/>
      <c r="E62" s="180"/>
      <c r="F62" s="136">
        <f>SUBTOTAL(9,F43:F61)</f>
        <v>0</v>
      </c>
    </row>
    <row r="63" spans="1:6" s="85" customFormat="1" ht="15" customHeight="1" x14ac:dyDescent="0.25">
      <c r="A63" s="109"/>
      <c r="B63" s="145"/>
      <c r="C63" s="111"/>
      <c r="D63" s="112"/>
      <c r="E63" s="176"/>
      <c r="F63" s="113"/>
    </row>
    <row r="64" spans="1:6" s="85" customFormat="1" ht="20.100000000000001" customHeight="1" x14ac:dyDescent="0.25">
      <c r="A64" s="114" t="s">
        <v>637</v>
      </c>
      <c r="B64" s="99" t="s">
        <v>638</v>
      </c>
      <c r="C64" s="115"/>
      <c r="D64" s="116"/>
      <c r="E64" s="177"/>
      <c r="F64" s="117"/>
    </row>
    <row r="65" spans="1:6" s="85" customFormat="1" ht="25.5" x14ac:dyDescent="0.25">
      <c r="A65" s="118" t="s">
        <v>639</v>
      </c>
      <c r="B65" s="138" t="s">
        <v>640</v>
      </c>
      <c r="C65" s="120" t="s">
        <v>641</v>
      </c>
      <c r="D65" s="143">
        <v>6</v>
      </c>
      <c r="E65" s="178"/>
      <c r="F65" s="122">
        <f>D65*E65</f>
        <v>0</v>
      </c>
    </row>
    <row r="66" spans="1:6" s="108" customFormat="1" ht="20.100000000000001" customHeight="1" x14ac:dyDescent="0.25">
      <c r="A66" s="131" t="s">
        <v>642</v>
      </c>
      <c r="B66" s="132" t="s">
        <v>869</v>
      </c>
      <c r="C66" s="133"/>
      <c r="D66" s="134"/>
      <c r="E66" s="180"/>
      <c r="F66" s="136">
        <f>SUBTOTAL(9,F65:F65)</f>
        <v>0</v>
      </c>
    </row>
    <row r="67" spans="1:6" s="85" customFormat="1" ht="20.100000000000001" customHeight="1" x14ac:dyDescent="0.25">
      <c r="A67" s="114" t="s">
        <v>643</v>
      </c>
      <c r="B67" s="99" t="s">
        <v>644</v>
      </c>
      <c r="C67" s="115"/>
      <c r="D67" s="116"/>
      <c r="E67" s="177"/>
      <c r="F67" s="117"/>
    </row>
    <row r="68" spans="1:6" s="85" customFormat="1" ht="20.100000000000001" customHeight="1" x14ac:dyDescent="0.25">
      <c r="A68" s="114" t="s">
        <v>645</v>
      </c>
      <c r="B68" s="123" t="s">
        <v>646</v>
      </c>
      <c r="C68" s="115"/>
      <c r="D68" s="116"/>
      <c r="E68" s="177"/>
      <c r="F68" s="117"/>
    </row>
    <row r="69" spans="1:6" s="85" customFormat="1" ht="12.75" x14ac:dyDescent="0.25">
      <c r="A69" s="118" t="s">
        <v>647</v>
      </c>
      <c r="B69" s="138" t="s">
        <v>648</v>
      </c>
      <c r="C69" s="120"/>
      <c r="D69" s="143">
        <v>2</v>
      </c>
      <c r="E69" s="179"/>
      <c r="F69" s="122">
        <f t="shared" ref="F69:F72" si="6">D69*E69</f>
        <v>0</v>
      </c>
    </row>
    <row r="70" spans="1:6" s="85" customFormat="1" ht="12.75" x14ac:dyDescent="0.25">
      <c r="A70" s="118" t="s">
        <v>649</v>
      </c>
      <c r="B70" s="138" t="s">
        <v>650</v>
      </c>
      <c r="C70" s="120"/>
      <c r="D70" s="143">
        <v>1</v>
      </c>
      <c r="E70" s="179"/>
      <c r="F70" s="122">
        <f t="shared" si="6"/>
        <v>0</v>
      </c>
    </row>
    <row r="71" spans="1:6" s="85" customFormat="1" ht="12.75" x14ac:dyDescent="0.25">
      <c r="A71" s="118" t="s">
        <v>651</v>
      </c>
      <c r="B71" s="138" t="s">
        <v>652</v>
      </c>
      <c r="C71" s="120"/>
      <c r="D71" s="143">
        <v>1</v>
      </c>
      <c r="E71" s="179"/>
      <c r="F71" s="122">
        <f t="shared" si="6"/>
        <v>0</v>
      </c>
    </row>
    <row r="72" spans="1:6" s="85" customFormat="1" ht="12.75" x14ac:dyDescent="0.25">
      <c r="A72" s="118" t="s">
        <v>653</v>
      </c>
      <c r="B72" s="138" t="s">
        <v>654</v>
      </c>
      <c r="C72" s="120"/>
      <c r="D72" s="143">
        <v>1</v>
      </c>
      <c r="E72" s="179"/>
      <c r="F72" s="122">
        <f t="shared" si="6"/>
        <v>0</v>
      </c>
    </row>
    <row r="73" spans="1:6" s="85" customFormat="1" ht="12.75" x14ac:dyDescent="0.25">
      <c r="A73" s="114" t="s">
        <v>655</v>
      </c>
      <c r="B73" s="123" t="s">
        <v>656</v>
      </c>
      <c r="C73" s="120"/>
      <c r="D73" s="116"/>
      <c r="E73" s="177"/>
      <c r="F73" s="117"/>
    </row>
    <row r="74" spans="1:6" s="85" customFormat="1" ht="12.75" x14ac:dyDescent="0.25">
      <c r="A74" s="118" t="s">
        <v>657</v>
      </c>
      <c r="B74" s="138" t="s">
        <v>658</v>
      </c>
      <c r="C74" s="115"/>
      <c r="D74" s="143">
        <v>1</v>
      </c>
      <c r="E74" s="179"/>
      <c r="F74" s="122">
        <f t="shared" ref="F74:F78" si="7">D74*E74</f>
        <v>0</v>
      </c>
    </row>
    <row r="75" spans="1:6" s="85" customFormat="1" ht="12.75" x14ac:dyDescent="0.25">
      <c r="A75" s="118" t="s">
        <v>659</v>
      </c>
      <c r="B75" s="138" t="s">
        <v>660</v>
      </c>
      <c r="C75" s="120"/>
      <c r="D75" s="143">
        <v>350</v>
      </c>
      <c r="E75" s="179"/>
      <c r="F75" s="122">
        <f t="shared" si="7"/>
        <v>0</v>
      </c>
    </row>
    <row r="76" spans="1:6" s="85" customFormat="1" ht="12.75" x14ac:dyDescent="0.25">
      <c r="A76" s="118" t="s">
        <v>661</v>
      </c>
      <c r="B76" s="138" t="s">
        <v>662</v>
      </c>
      <c r="C76" s="120"/>
      <c r="D76" s="143">
        <v>3</v>
      </c>
      <c r="E76" s="179"/>
      <c r="F76" s="122">
        <f t="shared" si="7"/>
        <v>0</v>
      </c>
    </row>
    <row r="77" spans="1:6" s="85" customFormat="1" ht="12.75" x14ac:dyDescent="0.25">
      <c r="A77" s="118" t="s">
        <v>663</v>
      </c>
      <c r="B77" s="138" t="s">
        <v>664</v>
      </c>
      <c r="C77" s="120"/>
      <c r="D77" s="143">
        <v>4</v>
      </c>
      <c r="E77" s="179"/>
      <c r="F77" s="122">
        <f t="shared" si="7"/>
        <v>0</v>
      </c>
    </row>
    <row r="78" spans="1:6" s="85" customFormat="1" ht="12.75" x14ac:dyDescent="0.25">
      <c r="A78" s="118" t="s">
        <v>665</v>
      </c>
      <c r="B78" s="138" t="s">
        <v>666</v>
      </c>
      <c r="C78" s="120"/>
      <c r="D78" s="143">
        <v>4</v>
      </c>
      <c r="E78" s="179"/>
      <c r="F78" s="122">
        <f t="shared" si="7"/>
        <v>0</v>
      </c>
    </row>
    <row r="79" spans="1:6" s="85" customFormat="1" ht="12.75" x14ac:dyDescent="0.25">
      <c r="A79" s="114" t="s">
        <v>667</v>
      </c>
      <c r="B79" s="123" t="s">
        <v>668</v>
      </c>
      <c r="C79" s="120"/>
      <c r="D79" s="116"/>
      <c r="E79" s="177"/>
      <c r="F79" s="117"/>
    </row>
    <row r="80" spans="1:6" s="85" customFormat="1" ht="12.75" x14ac:dyDescent="0.25">
      <c r="A80" s="118" t="s">
        <v>669</v>
      </c>
      <c r="B80" s="138" t="s">
        <v>670</v>
      </c>
      <c r="C80" s="120"/>
      <c r="D80" s="143">
        <v>7</v>
      </c>
      <c r="E80" s="179"/>
      <c r="F80" s="122">
        <f t="shared" ref="F80:F110" si="8">D80*E80</f>
        <v>0</v>
      </c>
    </row>
    <row r="81" spans="1:6" s="85" customFormat="1" ht="12.75" x14ac:dyDescent="0.25">
      <c r="A81" s="118" t="s">
        <v>671</v>
      </c>
      <c r="B81" s="138" t="s">
        <v>672</v>
      </c>
      <c r="C81" s="120"/>
      <c r="D81" s="143">
        <v>6</v>
      </c>
      <c r="E81" s="179"/>
      <c r="F81" s="122">
        <f t="shared" si="8"/>
        <v>0</v>
      </c>
    </row>
    <row r="82" spans="1:6" s="85" customFormat="1" ht="12.75" x14ac:dyDescent="0.25">
      <c r="A82" s="118" t="s">
        <v>673</v>
      </c>
      <c r="B82" s="138" t="s">
        <v>674</v>
      </c>
      <c r="C82" s="120"/>
      <c r="D82" s="143">
        <v>6</v>
      </c>
      <c r="E82" s="179"/>
      <c r="F82" s="122">
        <f t="shared" si="8"/>
        <v>0</v>
      </c>
    </row>
    <row r="83" spans="1:6" s="85" customFormat="1" ht="12.75" x14ac:dyDescent="0.25">
      <c r="A83" s="118" t="s">
        <v>675</v>
      </c>
      <c r="B83" s="138" t="s">
        <v>676</v>
      </c>
      <c r="C83" s="120"/>
      <c r="D83" s="143">
        <v>7</v>
      </c>
      <c r="E83" s="179"/>
      <c r="F83" s="122">
        <f t="shared" si="8"/>
        <v>0</v>
      </c>
    </row>
    <row r="84" spans="1:6" s="85" customFormat="1" ht="12.75" x14ac:dyDescent="0.25">
      <c r="A84" s="118" t="s">
        <v>677</v>
      </c>
      <c r="B84" s="138" t="s">
        <v>678</v>
      </c>
      <c r="C84" s="120"/>
      <c r="D84" s="143">
        <v>13</v>
      </c>
      <c r="E84" s="179"/>
      <c r="F84" s="122">
        <f t="shared" si="8"/>
        <v>0</v>
      </c>
    </row>
    <row r="85" spans="1:6" s="85" customFormat="1" ht="12.75" x14ac:dyDescent="0.25">
      <c r="A85" s="118" t="s">
        <v>679</v>
      </c>
      <c r="B85" s="138" t="s">
        <v>680</v>
      </c>
      <c r="C85" s="120"/>
      <c r="D85" s="143">
        <v>13</v>
      </c>
      <c r="E85" s="179"/>
      <c r="F85" s="122">
        <f t="shared" si="8"/>
        <v>0</v>
      </c>
    </row>
    <row r="86" spans="1:6" s="85" customFormat="1" ht="12.75" x14ac:dyDescent="0.25">
      <c r="A86" s="118" t="s">
        <v>681</v>
      </c>
      <c r="B86" s="138" t="s">
        <v>682</v>
      </c>
      <c r="C86" s="120"/>
      <c r="D86" s="143">
        <v>13</v>
      </c>
      <c r="E86" s="179"/>
      <c r="F86" s="122">
        <f t="shared" si="8"/>
        <v>0</v>
      </c>
    </row>
    <row r="87" spans="1:6" s="85" customFormat="1" ht="12.75" x14ac:dyDescent="0.25">
      <c r="A87" s="118" t="s">
        <v>683</v>
      </c>
      <c r="B87" s="138" t="s">
        <v>684</v>
      </c>
      <c r="C87" s="120"/>
      <c r="D87" s="143">
        <v>13</v>
      </c>
      <c r="E87" s="179"/>
      <c r="F87" s="122">
        <f t="shared" si="8"/>
        <v>0</v>
      </c>
    </row>
    <row r="88" spans="1:6" s="85" customFormat="1" ht="12.75" x14ac:dyDescent="0.25">
      <c r="A88" s="118" t="s">
        <v>685</v>
      </c>
      <c r="B88" s="138" t="s">
        <v>686</v>
      </c>
      <c r="C88" s="120"/>
      <c r="D88" s="143">
        <v>1650</v>
      </c>
      <c r="E88" s="179"/>
      <c r="F88" s="122">
        <f t="shared" si="8"/>
        <v>0</v>
      </c>
    </row>
    <row r="89" spans="1:6" s="85" customFormat="1" ht="12.75" x14ac:dyDescent="0.25">
      <c r="A89" s="118" t="s">
        <v>687</v>
      </c>
      <c r="B89" s="138" t="s">
        <v>688</v>
      </c>
      <c r="C89" s="120"/>
      <c r="D89" s="143">
        <v>293</v>
      </c>
      <c r="E89" s="179"/>
      <c r="F89" s="122">
        <f t="shared" si="8"/>
        <v>0</v>
      </c>
    </row>
    <row r="90" spans="1:6" s="85" customFormat="1" ht="12.75" x14ac:dyDescent="0.25">
      <c r="A90" s="118" t="s">
        <v>689</v>
      </c>
      <c r="B90" s="138" t="s">
        <v>690</v>
      </c>
      <c r="C90" s="120"/>
      <c r="D90" s="143">
        <v>228</v>
      </c>
      <c r="E90" s="179"/>
      <c r="F90" s="122">
        <f t="shared" si="8"/>
        <v>0</v>
      </c>
    </row>
    <row r="91" spans="1:6" s="85" customFormat="1" ht="12.75" x14ac:dyDescent="0.25">
      <c r="A91" s="118" t="s">
        <v>691</v>
      </c>
      <c r="B91" s="138" t="s">
        <v>692</v>
      </c>
      <c r="C91" s="120"/>
      <c r="D91" s="143">
        <v>21</v>
      </c>
      <c r="E91" s="179"/>
      <c r="F91" s="122">
        <f t="shared" si="8"/>
        <v>0</v>
      </c>
    </row>
    <row r="92" spans="1:6" s="85" customFormat="1" ht="12.75" x14ac:dyDescent="0.25">
      <c r="A92" s="118" t="s">
        <v>693</v>
      </c>
      <c r="B92" s="138" t="s">
        <v>694</v>
      </c>
      <c r="C92" s="120"/>
      <c r="D92" s="143">
        <v>21</v>
      </c>
      <c r="E92" s="179"/>
      <c r="F92" s="122">
        <f t="shared" si="8"/>
        <v>0</v>
      </c>
    </row>
    <row r="93" spans="1:6" s="85" customFormat="1" ht="12.75" x14ac:dyDescent="0.25">
      <c r="A93" s="118" t="s">
        <v>695</v>
      </c>
      <c r="B93" s="138" t="s">
        <v>696</v>
      </c>
      <c r="C93" s="120"/>
      <c r="D93" s="143">
        <v>21</v>
      </c>
      <c r="E93" s="179"/>
      <c r="F93" s="122">
        <f t="shared" si="8"/>
        <v>0</v>
      </c>
    </row>
    <row r="94" spans="1:6" s="85" customFormat="1" ht="20.100000000000001" customHeight="1" x14ac:dyDescent="0.25">
      <c r="A94" s="118" t="s">
        <v>697</v>
      </c>
      <c r="B94" s="138" t="s">
        <v>698</v>
      </c>
      <c r="C94" s="115"/>
      <c r="D94" s="143">
        <v>65</v>
      </c>
      <c r="E94" s="179"/>
      <c r="F94" s="122">
        <f t="shared" si="8"/>
        <v>0</v>
      </c>
    </row>
    <row r="95" spans="1:6" s="85" customFormat="1" ht="12.75" x14ac:dyDescent="0.25">
      <c r="A95" s="118" t="s">
        <v>699</v>
      </c>
      <c r="B95" s="138" t="s">
        <v>694</v>
      </c>
      <c r="C95" s="120"/>
      <c r="D95" s="143">
        <v>65</v>
      </c>
      <c r="E95" s="179"/>
      <c r="F95" s="122">
        <f t="shared" si="8"/>
        <v>0</v>
      </c>
    </row>
    <row r="96" spans="1:6" s="85" customFormat="1" ht="12.75" x14ac:dyDescent="0.25">
      <c r="A96" s="118" t="s">
        <v>700</v>
      </c>
      <c r="B96" s="138" t="s">
        <v>696</v>
      </c>
      <c r="C96" s="120"/>
      <c r="D96" s="143">
        <v>65</v>
      </c>
      <c r="E96" s="179"/>
      <c r="F96" s="122">
        <f t="shared" si="8"/>
        <v>0</v>
      </c>
    </row>
    <row r="97" spans="1:6" s="85" customFormat="1" ht="12.75" x14ac:dyDescent="0.25">
      <c r="A97" s="118" t="s">
        <v>701</v>
      </c>
      <c r="B97" s="138" t="s">
        <v>702</v>
      </c>
      <c r="C97" s="120"/>
      <c r="D97" s="143">
        <v>166</v>
      </c>
      <c r="E97" s="179"/>
      <c r="F97" s="122">
        <f t="shared" si="8"/>
        <v>0</v>
      </c>
    </row>
    <row r="98" spans="1:6" s="85" customFormat="1" ht="12.75" x14ac:dyDescent="0.25">
      <c r="A98" s="118" t="s">
        <v>703</v>
      </c>
      <c r="B98" s="138" t="s">
        <v>704</v>
      </c>
      <c r="C98" s="120"/>
      <c r="D98" s="143">
        <v>35</v>
      </c>
      <c r="E98" s="179"/>
      <c r="F98" s="122">
        <f t="shared" si="8"/>
        <v>0</v>
      </c>
    </row>
    <row r="99" spans="1:6" s="85" customFormat="1" ht="12.75" x14ac:dyDescent="0.25">
      <c r="A99" s="118" t="s">
        <v>705</v>
      </c>
      <c r="B99" s="138" t="s">
        <v>706</v>
      </c>
      <c r="C99" s="120"/>
      <c r="D99" s="143">
        <v>48</v>
      </c>
      <c r="E99" s="179"/>
      <c r="F99" s="122">
        <f t="shared" si="8"/>
        <v>0</v>
      </c>
    </row>
    <row r="100" spans="1:6" s="85" customFormat="1" ht="12.75" x14ac:dyDescent="0.25">
      <c r="A100" s="118" t="s">
        <v>707</v>
      </c>
      <c r="B100" s="138" t="s">
        <v>708</v>
      </c>
      <c r="C100" s="120"/>
      <c r="D100" s="143">
        <v>13</v>
      </c>
      <c r="E100" s="179"/>
      <c r="F100" s="122">
        <f t="shared" si="8"/>
        <v>0</v>
      </c>
    </row>
    <row r="101" spans="1:6" s="85" customFormat="1" ht="12.75" x14ac:dyDescent="0.25">
      <c r="A101" s="118" t="s">
        <v>709</v>
      </c>
      <c r="B101" s="138" t="s">
        <v>710</v>
      </c>
      <c r="C101" s="120"/>
      <c r="D101" s="143">
        <v>13</v>
      </c>
      <c r="E101" s="179"/>
      <c r="F101" s="122">
        <f t="shared" si="8"/>
        <v>0</v>
      </c>
    </row>
    <row r="102" spans="1:6" s="85" customFormat="1" ht="12.75" x14ac:dyDescent="0.25">
      <c r="A102" s="118" t="s">
        <v>711</v>
      </c>
      <c r="B102" s="138" t="s">
        <v>710</v>
      </c>
      <c r="C102" s="120"/>
      <c r="D102" s="143">
        <v>52</v>
      </c>
      <c r="E102" s="179"/>
      <c r="F102" s="122">
        <f t="shared" si="8"/>
        <v>0</v>
      </c>
    </row>
    <row r="103" spans="1:6" s="85" customFormat="1" ht="12.75" x14ac:dyDescent="0.25">
      <c r="A103" s="118" t="s">
        <v>712</v>
      </c>
      <c r="B103" s="138" t="s">
        <v>713</v>
      </c>
      <c r="C103" s="120"/>
      <c r="D103" s="143">
        <v>42</v>
      </c>
      <c r="E103" s="179"/>
      <c r="F103" s="122">
        <f t="shared" si="8"/>
        <v>0</v>
      </c>
    </row>
    <row r="104" spans="1:6" s="85" customFormat="1" ht="12.75" x14ac:dyDescent="0.25">
      <c r="A104" s="118" t="s">
        <v>714</v>
      </c>
      <c r="B104" s="138" t="s">
        <v>715</v>
      </c>
      <c r="C104" s="120"/>
      <c r="D104" s="143">
        <v>10</v>
      </c>
      <c r="E104" s="179"/>
      <c r="F104" s="122">
        <f t="shared" si="8"/>
        <v>0</v>
      </c>
    </row>
    <row r="105" spans="1:6" s="85" customFormat="1" ht="12.75" x14ac:dyDescent="0.25">
      <c r="A105" s="118" t="s">
        <v>716</v>
      </c>
      <c r="B105" s="138" t="s">
        <v>717</v>
      </c>
      <c r="C105" s="120"/>
      <c r="D105" s="143">
        <v>236</v>
      </c>
      <c r="E105" s="179"/>
      <c r="F105" s="122">
        <f t="shared" si="8"/>
        <v>0</v>
      </c>
    </row>
    <row r="106" spans="1:6" s="85" customFormat="1" ht="12.75" x14ac:dyDescent="0.25">
      <c r="A106" s="118" t="s">
        <v>718</v>
      </c>
      <c r="B106" s="138" t="s">
        <v>719</v>
      </c>
      <c r="C106" s="120"/>
      <c r="D106" s="143">
        <v>78</v>
      </c>
      <c r="E106" s="179"/>
      <c r="F106" s="122">
        <f t="shared" si="8"/>
        <v>0</v>
      </c>
    </row>
    <row r="107" spans="1:6" s="85" customFormat="1" ht="12.75" x14ac:dyDescent="0.25">
      <c r="A107" s="118" t="s">
        <v>720</v>
      </c>
      <c r="B107" s="138" t="s">
        <v>721</v>
      </c>
      <c r="C107" s="120"/>
      <c r="D107" s="143">
        <v>293</v>
      </c>
      <c r="E107" s="179"/>
      <c r="F107" s="122">
        <f t="shared" si="8"/>
        <v>0</v>
      </c>
    </row>
    <row r="108" spans="1:6" s="85" customFormat="1" ht="12.75" x14ac:dyDescent="0.25">
      <c r="A108" s="118" t="s">
        <v>722</v>
      </c>
      <c r="B108" s="138" t="s">
        <v>723</v>
      </c>
      <c r="C108" s="120"/>
      <c r="D108" s="143">
        <v>293</v>
      </c>
      <c r="E108" s="179"/>
      <c r="F108" s="122">
        <f t="shared" si="8"/>
        <v>0</v>
      </c>
    </row>
    <row r="109" spans="1:6" s="85" customFormat="1" ht="12.75" x14ac:dyDescent="0.25">
      <c r="A109" s="118" t="s">
        <v>724</v>
      </c>
      <c r="B109" s="138" t="s">
        <v>725</v>
      </c>
      <c r="C109" s="120"/>
      <c r="D109" s="143">
        <v>86</v>
      </c>
      <c r="E109" s="179"/>
      <c r="F109" s="122">
        <f t="shared" si="8"/>
        <v>0</v>
      </c>
    </row>
    <row r="110" spans="1:6" s="85" customFormat="1" ht="20.100000000000001" customHeight="1" x14ac:dyDescent="0.25">
      <c r="A110" s="118" t="s">
        <v>726</v>
      </c>
      <c r="B110" s="138" t="s">
        <v>727</v>
      </c>
      <c r="C110" s="115"/>
      <c r="D110" s="143">
        <v>7</v>
      </c>
      <c r="E110" s="179"/>
      <c r="F110" s="122">
        <f t="shared" si="8"/>
        <v>0</v>
      </c>
    </row>
    <row r="111" spans="1:6" s="85" customFormat="1" ht="12.75" x14ac:dyDescent="0.25">
      <c r="A111" s="114" t="s">
        <v>728</v>
      </c>
      <c r="B111" s="123" t="s">
        <v>729</v>
      </c>
      <c r="C111" s="120"/>
      <c r="D111" s="116"/>
      <c r="E111" s="177"/>
      <c r="F111" s="117"/>
    </row>
    <row r="112" spans="1:6" s="85" customFormat="1" ht="12.75" x14ac:dyDescent="0.25">
      <c r="A112" s="118" t="s">
        <v>730</v>
      </c>
      <c r="B112" s="138" t="s">
        <v>731</v>
      </c>
      <c r="C112" s="120"/>
      <c r="D112" s="143">
        <v>1</v>
      </c>
      <c r="E112" s="179"/>
      <c r="F112" s="122">
        <f t="shared" ref="F112:F124" si="9">D112*E112</f>
        <v>0</v>
      </c>
    </row>
    <row r="113" spans="1:6" s="85" customFormat="1" ht="12.75" x14ac:dyDescent="0.25">
      <c r="A113" s="118" t="s">
        <v>732</v>
      </c>
      <c r="B113" s="138" t="s">
        <v>733</v>
      </c>
      <c r="C113" s="120"/>
      <c r="D113" s="143">
        <v>1</v>
      </c>
      <c r="E113" s="179"/>
      <c r="F113" s="122">
        <f t="shared" si="9"/>
        <v>0</v>
      </c>
    </row>
    <row r="114" spans="1:6" s="85" customFormat="1" ht="12.75" x14ac:dyDescent="0.25">
      <c r="A114" s="118" t="s">
        <v>734</v>
      </c>
      <c r="B114" s="138" t="s">
        <v>735</v>
      </c>
      <c r="C114" s="120"/>
      <c r="D114" s="143">
        <v>1</v>
      </c>
      <c r="E114" s="179"/>
      <c r="F114" s="122">
        <f t="shared" si="9"/>
        <v>0</v>
      </c>
    </row>
    <row r="115" spans="1:6" s="85" customFormat="1" ht="12.75" x14ac:dyDescent="0.25">
      <c r="A115" s="118" t="s">
        <v>736</v>
      </c>
      <c r="B115" s="138" t="s">
        <v>737</v>
      </c>
      <c r="C115" s="120"/>
      <c r="D115" s="143">
        <v>1</v>
      </c>
      <c r="E115" s="179"/>
      <c r="F115" s="122">
        <f t="shared" si="9"/>
        <v>0</v>
      </c>
    </row>
    <row r="116" spans="1:6" s="85" customFormat="1" ht="12.75" x14ac:dyDescent="0.25">
      <c r="A116" s="118" t="s">
        <v>738</v>
      </c>
      <c r="B116" s="138" t="s">
        <v>739</v>
      </c>
      <c r="C116" s="120"/>
      <c r="D116" s="143">
        <v>13</v>
      </c>
      <c r="E116" s="179"/>
      <c r="F116" s="122">
        <f t="shared" si="9"/>
        <v>0</v>
      </c>
    </row>
    <row r="117" spans="1:6" s="85" customFormat="1" ht="12.75" x14ac:dyDescent="0.25">
      <c r="A117" s="118" t="s">
        <v>740</v>
      </c>
      <c r="B117" s="138" t="s">
        <v>741</v>
      </c>
      <c r="C117" s="120"/>
      <c r="D117" s="143">
        <v>13</v>
      </c>
      <c r="E117" s="179"/>
      <c r="F117" s="122">
        <f t="shared" si="9"/>
        <v>0</v>
      </c>
    </row>
    <row r="118" spans="1:6" s="85" customFormat="1" ht="12.75" x14ac:dyDescent="0.25">
      <c r="A118" s="118" t="s">
        <v>742</v>
      </c>
      <c r="B118" s="138" t="s">
        <v>743</v>
      </c>
      <c r="C118" s="120"/>
      <c r="D118" s="143">
        <v>1</v>
      </c>
      <c r="E118" s="179"/>
      <c r="F118" s="122">
        <f t="shared" si="9"/>
        <v>0</v>
      </c>
    </row>
    <row r="119" spans="1:6" s="85" customFormat="1" ht="12.75" x14ac:dyDescent="0.25">
      <c r="A119" s="118" t="s">
        <v>744</v>
      </c>
      <c r="B119" s="138" t="s">
        <v>745</v>
      </c>
      <c r="C119" s="120"/>
      <c r="D119" s="143">
        <v>5</v>
      </c>
      <c r="E119" s="179"/>
      <c r="F119" s="122">
        <f t="shared" si="9"/>
        <v>0</v>
      </c>
    </row>
    <row r="120" spans="1:6" s="85" customFormat="1" ht="12.75" x14ac:dyDescent="0.25">
      <c r="A120" s="118" t="s">
        <v>746</v>
      </c>
      <c r="B120" s="138" t="s">
        <v>747</v>
      </c>
      <c r="C120" s="120"/>
      <c r="D120" s="143">
        <v>1</v>
      </c>
      <c r="E120" s="179"/>
      <c r="F120" s="122">
        <f t="shared" si="9"/>
        <v>0</v>
      </c>
    </row>
    <row r="121" spans="1:6" s="85" customFormat="1" ht="20.100000000000001" customHeight="1" x14ac:dyDescent="0.25">
      <c r="A121" s="118" t="s">
        <v>748</v>
      </c>
      <c r="B121" s="138" t="s">
        <v>749</v>
      </c>
      <c r="C121" s="115"/>
      <c r="D121" s="143">
        <v>1</v>
      </c>
      <c r="E121" s="179"/>
      <c r="F121" s="122">
        <f t="shared" si="9"/>
        <v>0</v>
      </c>
    </row>
    <row r="122" spans="1:6" s="85" customFormat="1" ht="12.75" x14ac:dyDescent="0.25">
      <c r="A122" s="118" t="s">
        <v>750</v>
      </c>
      <c r="B122" s="138" t="s">
        <v>751</v>
      </c>
      <c r="C122" s="120"/>
      <c r="D122" s="143">
        <v>400</v>
      </c>
      <c r="E122" s="179"/>
      <c r="F122" s="122">
        <f t="shared" si="9"/>
        <v>0</v>
      </c>
    </row>
    <row r="123" spans="1:6" s="85" customFormat="1" ht="12.75" x14ac:dyDescent="0.25">
      <c r="A123" s="118" t="s">
        <v>752</v>
      </c>
      <c r="B123" s="138" t="s">
        <v>753</v>
      </c>
      <c r="C123" s="120"/>
      <c r="D123" s="143">
        <v>1100</v>
      </c>
      <c r="E123" s="179"/>
      <c r="F123" s="122">
        <f t="shared" si="9"/>
        <v>0</v>
      </c>
    </row>
    <row r="124" spans="1:6" s="85" customFormat="1" ht="12.75" x14ac:dyDescent="0.25">
      <c r="A124" s="118" t="s">
        <v>754</v>
      </c>
      <c r="B124" s="138" t="s">
        <v>755</v>
      </c>
      <c r="C124" s="120"/>
      <c r="D124" s="143">
        <v>41</v>
      </c>
      <c r="E124" s="179"/>
      <c r="F124" s="122">
        <f t="shared" si="9"/>
        <v>0</v>
      </c>
    </row>
    <row r="125" spans="1:6" s="85" customFormat="1" ht="20.100000000000001" customHeight="1" x14ac:dyDescent="0.25">
      <c r="A125" s="114" t="s">
        <v>756</v>
      </c>
      <c r="B125" s="123" t="s">
        <v>757</v>
      </c>
      <c r="C125" s="115"/>
      <c r="D125" s="116"/>
      <c r="E125" s="177"/>
      <c r="F125" s="117"/>
    </row>
    <row r="126" spans="1:6" s="85" customFormat="1" ht="25.5" x14ac:dyDescent="0.25">
      <c r="A126" s="118" t="s">
        <v>758</v>
      </c>
      <c r="B126" s="138" t="s">
        <v>759</v>
      </c>
      <c r="C126" s="120"/>
      <c r="D126" s="143">
        <v>350</v>
      </c>
      <c r="E126" s="179"/>
      <c r="F126" s="122">
        <f t="shared" ref="F126:F127" si="10">D126*E126</f>
        <v>0</v>
      </c>
    </row>
    <row r="127" spans="1:6" s="85" customFormat="1" ht="12.75" x14ac:dyDescent="0.25">
      <c r="A127" s="118" t="s">
        <v>760</v>
      </c>
      <c r="B127" s="138" t="s">
        <v>761</v>
      </c>
      <c r="C127" s="120"/>
      <c r="D127" s="143">
        <v>1650</v>
      </c>
      <c r="E127" s="179"/>
      <c r="F127" s="122">
        <f t="shared" si="10"/>
        <v>0</v>
      </c>
    </row>
    <row r="128" spans="1:6" s="85" customFormat="1" ht="12.75" x14ac:dyDescent="0.25">
      <c r="A128" s="114" t="s">
        <v>762</v>
      </c>
      <c r="B128" s="123" t="s">
        <v>763</v>
      </c>
      <c r="C128" s="120"/>
      <c r="D128" s="116"/>
      <c r="E128" s="177"/>
      <c r="F128" s="117"/>
    </row>
    <row r="129" spans="1:6" s="85" customFormat="1" ht="25.5" x14ac:dyDescent="0.25">
      <c r="A129" s="118" t="s">
        <v>764</v>
      </c>
      <c r="B129" s="138" t="s">
        <v>765</v>
      </c>
      <c r="C129" s="120"/>
      <c r="D129" s="143">
        <v>1</v>
      </c>
      <c r="E129" s="179"/>
      <c r="F129" s="122">
        <f t="shared" ref="F129:F132" si="11">D129*E129</f>
        <v>0</v>
      </c>
    </row>
    <row r="130" spans="1:6" s="85" customFormat="1" ht="25.5" x14ac:dyDescent="0.25">
      <c r="A130" s="118" t="s">
        <v>766</v>
      </c>
      <c r="B130" s="138" t="s">
        <v>767</v>
      </c>
      <c r="C130" s="120"/>
      <c r="D130" s="143">
        <v>1</v>
      </c>
      <c r="E130" s="179"/>
      <c r="F130" s="122">
        <f t="shared" si="11"/>
        <v>0</v>
      </c>
    </row>
    <row r="131" spans="1:6" s="85" customFormat="1" ht="25.5" x14ac:dyDescent="0.25">
      <c r="A131" s="118" t="s">
        <v>768</v>
      </c>
      <c r="B131" s="138" t="s">
        <v>769</v>
      </c>
      <c r="C131" s="120"/>
      <c r="D131" s="143">
        <v>13</v>
      </c>
      <c r="E131" s="179"/>
      <c r="F131" s="122">
        <f t="shared" si="11"/>
        <v>0</v>
      </c>
    </row>
    <row r="132" spans="1:6" s="85" customFormat="1" ht="25.5" x14ac:dyDescent="0.25">
      <c r="A132" s="118" t="s">
        <v>770</v>
      </c>
      <c r="B132" s="138" t="s">
        <v>771</v>
      </c>
      <c r="C132" s="120"/>
      <c r="D132" s="143">
        <v>1</v>
      </c>
      <c r="E132" s="179"/>
      <c r="F132" s="122">
        <f t="shared" si="11"/>
        <v>0</v>
      </c>
    </row>
    <row r="133" spans="1:6" s="108" customFormat="1" ht="12.75" x14ac:dyDescent="0.25">
      <c r="A133" s="127" t="s">
        <v>772</v>
      </c>
      <c r="B133" s="128" t="s">
        <v>870</v>
      </c>
      <c r="C133" s="104"/>
      <c r="D133" s="105"/>
      <c r="E133" s="175"/>
      <c r="F133" s="107">
        <f>SUBTOTAL(9,F68:F132)</f>
        <v>0</v>
      </c>
    </row>
    <row r="134" spans="1:6" s="85" customFormat="1" ht="15" customHeight="1" x14ac:dyDescent="0.25">
      <c r="A134" s="109"/>
      <c r="B134" s="145"/>
      <c r="C134" s="111"/>
      <c r="D134" s="112"/>
      <c r="E134" s="176"/>
      <c r="F134" s="113"/>
    </row>
    <row r="135" spans="1:6" s="85" customFormat="1" ht="20.100000000000001" customHeight="1" x14ac:dyDescent="0.25">
      <c r="A135" s="114" t="s">
        <v>773</v>
      </c>
      <c r="B135" s="99" t="s">
        <v>774</v>
      </c>
      <c r="C135" s="115"/>
      <c r="D135" s="116"/>
      <c r="E135" s="177"/>
      <c r="F135" s="117"/>
    </row>
    <row r="136" spans="1:6" s="85" customFormat="1" ht="127.5" x14ac:dyDescent="0.25">
      <c r="A136" s="114"/>
      <c r="B136" s="99" t="s">
        <v>775</v>
      </c>
      <c r="C136" s="115"/>
      <c r="D136" s="116"/>
      <c r="E136" s="177"/>
      <c r="F136" s="117"/>
    </row>
    <row r="137" spans="1:6" s="85" customFormat="1" ht="12.75" x14ac:dyDescent="0.25">
      <c r="A137" s="118" t="s">
        <v>776</v>
      </c>
      <c r="B137" s="138" t="s">
        <v>777</v>
      </c>
      <c r="C137" s="120" t="s">
        <v>468</v>
      </c>
      <c r="D137" s="143">
        <v>1509.9</v>
      </c>
      <c r="E137" s="179"/>
      <c r="F137" s="122">
        <f t="shared" ref="F137:F143" si="12">D137*E137</f>
        <v>0</v>
      </c>
    </row>
    <row r="138" spans="1:6" s="85" customFormat="1" ht="12.75" x14ac:dyDescent="0.25">
      <c r="A138" s="118" t="s">
        <v>778</v>
      </c>
      <c r="B138" s="138" t="s">
        <v>779</v>
      </c>
      <c r="C138" s="120" t="s">
        <v>468</v>
      </c>
      <c r="D138" s="143">
        <v>20</v>
      </c>
      <c r="E138" s="179"/>
      <c r="F138" s="122">
        <f t="shared" si="12"/>
        <v>0</v>
      </c>
    </row>
    <row r="139" spans="1:6" s="85" customFormat="1" ht="12.75" x14ac:dyDescent="0.25">
      <c r="A139" s="118" t="s">
        <v>780</v>
      </c>
      <c r="B139" s="138" t="s">
        <v>781</v>
      </c>
      <c r="C139" s="120" t="s">
        <v>468</v>
      </c>
      <c r="D139" s="143">
        <v>20</v>
      </c>
      <c r="E139" s="179"/>
      <c r="F139" s="122">
        <f t="shared" si="12"/>
        <v>0</v>
      </c>
    </row>
    <row r="140" spans="1:6" s="85" customFormat="1" ht="12.75" x14ac:dyDescent="0.25">
      <c r="A140" s="118" t="s">
        <v>782</v>
      </c>
      <c r="B140" s="138" t="s">
        <v>783</v>
      </c>
      <c r="C140" s="120" t="s">
        <v>468</v>
      </c>
      <c r="D140" s="143">
        <v>20</v>
      </c>
      <c r="E140" s="179"/>
      <c r="F140" s="122">
        <f t="shared" si="12"/>
        <v>0</v>
      </c>
    </row>
    <row r="141" spans="1:6" s="85" customFormat="1" ht="12.75" x14ac:dyDescent="0.25">
      <c r="A141" s="118" t="s">
        <v>784</v>
      </c>
      <c r="B141" s="138" t="s">
        <v>785</v>
      </c>
      <c r="C141" s="120" t="s">
        <v>468</v>
      </c>
      <c r="D141" s="143">
        <v>20</v>
      </c>
      <c r="E141" s="179"/>
      <c r="F141" s="122">
        <f t="shared" si="12"/>
        <v>0</v>
      </c>
    </row>
    <row r="142" spans="1:6" s="85" customFormat="1" ht="12.75" x14ac:dyDescent="0.25">
      <c r="A142" s="118" t="s">
        <v>786</v>
      </c>
      <c r="B142" s="138" t="s">
        <v>787</v>
      </c>
      <c r="C142" s="120" t="s">
        <v>468</v>
      </c>
      <c r="D142" s="143">
        <v>0</v>
      </c>
      <c r="E142" s="179"/>
      <c r="F142" s="122">
        <f t="shared" si="12"/>
        <v>0</v>
      </c>
    </row>
    <row r="143" spans="1:6" s="85" customFormat="1" ht="12.75" x14ac:dyDescent="0.25">
      <c r="A143" s="118" t="s">
        <v>788</v>
      </c>
      <c r="B143" s="138" t="s">
        <v>789</v>
      </c>
      <c r="C143" s="120" t="s">
        <v>467</v>
      </c>
      <c r="D143" s="143">
        <v>0</v>
      </c>
      <c r="E143" s="179"/>
      <c r="F143" s="122">
        <f t="shared" si="12"/>
        <v>0</v>
      </c>
    </row>
    <row r="144" spans="1:6" s="108" customFormat="1" ht="12.75" x14ac:dyDescent="0.25">
      <c r="A144" s="102" t="s">
        <v>790</v>
      </c>
      <c r="B144" s="130" t="s">
        <v>871</v>
      </c>
      <c r="C144" s="104"/>
      <c r="D144" s="143"/>
      <c r="E144" s="181"/>
      <c r="F144" s="107">
        <f>SUBTOTAL(9,F137:F143)</f>
        <v>0</v>
      </c>
    </row>
    <row r="145" spans="1:6" s="85" customFormat="1" ht="20.100000000000001" customHeight="1" x14ac:dyDescent="0.25">
      <c r="A145" s="114" t="s">
        <v>791</v>
      </c>
      <c r="B145" s="123" t="s">
        <v>792</v>
      </c>
      <c r="C145" s="115"/>
      <c r="D145" s="116"/>
      <c r="E145" s="177"/>
      <c r="F145" s="117"/>
    </row>
    <row r="146" spans="1:6" s="85" customFormat="1" ht="12.75" x14ac:dyDescent="0.25">
      <c r="A146" s="118" t="s">
        <v>793</v>
      </c>
      <c r="B146" s="138" t="s">
        <v>783</v>
      </c>
      <c r="C146" s="120" t="s">
        <v>468</v>
      </c>
      <c r="D146" s="143">
        <v>236.24</v>
      </c>
      <c r="E146" s="179"/>
      <c r="F146" s="122">
        <f t="shared" ref="F146:F148" si="13">D146*E146</f>
        <v>0</v>
      </c>
    </row>
    <row r="147" spans="1:6" s="85" customFormat="1" ht="12.75" x14ac:dyDescent="0.25">
      <c r="A147" s="118" t="s">
        <v>794</v>
      </c>
      <c r="B147" s="138" t="s">
        <v>777</v>
      </c>
      <c r="C147" s="120" t="s">
        <v>468</v>
      </c>
      <c r="D147" s="143">
        <v>99.95</v>
      </c>
      <c r="E147" s="179"/>
      <c r="F147" s="122">
        <f t="shared" si="13"/>
        <v>0</v>
      </c>
    </row>
    <row r="148" spans="1:6" s="85" customFormat="1" ht="12.75" x14ac:dyDescent="0.25">
      <c r="A148" s="118" t="s">
        <v>795</v>
      </c>
      <c r="B148" s="138" t="s">
        <v>796</v>
      </c>
      <c r="C148" s="120" t="s">
        <v>467</v>
      </c>
      <c r="D148" s="143">
        <v>9.09</v>
      </c>
      <c r="E148" s="179"/>
      <c r="F148" s="122">
        <f t="shared" si="13"/>
        <v>0</v>
      </c>
    </row>
    <row r="149" spans="1:6" s="85" customFormat="1" ht="12.75" x14ac:dyDescent="0.25">
      <c r="A149" s="118" t="s">
        <v>797</v>
      </c>
      <c r="B149" s="130" t="s">
        <v>872</v>
      </c>
      <c r="C149" s="104"/>
      <c r="D149" s="105"/>
      <c r="E149" s="181"/>
      <c r="F149" s="107">
        <f>SUBTOTAL(9,F146:F148)</f>
        <v>0</v>
      </c>
    </row>
    <row r="150" spans="1:6" s="108" customFormat="1" ht="12.75" x14ac:dyDescent="0.25">
      <c r="A150" s="127" t="s">
        <v>798</v>
      </c>
      <c r="B150" s="146" t="s">
        <v>799</v>
      </c>
      <c r="C150" s="104"/>
      <c r="D150" s="105"/>
      <c r="E150" s="175"/>
      <c r="F150" s="107"/>
    </row>
    <row r="151" spans="1:6" ht="15" customHeight="1" x14ac:dyDescent="0.2">
      <c r="A151" s="147" t="s">
        <v>800</v>
      </c>
      <c r="B151" s="148" t="s">
        <v>801</v>
      </c>
      <c r="C151" s="149"/>
      <c r="D151" s="150"/>
      <c r="E151" s="182"/>
      <c r="F151" s="151"/>
    </row>
    <row r="152" spans="1:6" ht="15" customHeight="1" x14ac:dyDescent="0.2">
      <c r="A152" s="153" t="s">
        <v>802</v>
      </c>
      <c r="B152" s="154" t="s">
        <v>803</v>
      </c>
      <c r="C152" s="155" t="s">
        <v>467</v>
      </c>
      <c r="D152" s="156">
        <v>54</v>
      </c>
      <c r="E152" s="183"/>
      <c r="F152" s="122">
        <f t="shared" ref="F152:F161" si="14">D152*E152</f>
        <v>0</v>
      </c>
    </row>
    <row r="153" spans="1:6" ht="15" customHeight="1" x14ac:dyDescent="0.2">
      <c r="A153" s="153" t="s">
        <v>804</v>
      </c>
      <c r="B153" s="154" t="s">
        <v>805</v>
      </c>
      <c r="C153" s="155" t="s">
        <v>806</v>
      </c>
      <c r="D153" s="156">
        <v>19</v>
      </c>
      <c r="E153" s="183"/>
      <c r="F153" s="122">
        <f t="shared" si="14"/>
        <v>0</v>
      </c>
    </row>
    <row r="154" spans="1:6" ht="15" customHeight="1" x14ac:dyDescent="0.2">
      <c r="A154" s="153" t="s">
        <v>807</v>
      </c>
      <c r="B154" s="154" t="s">
        <v>808</v>
      </c>
      <c r="C154" s="155" t="s">
        <v>467</v>
      </c>
      <c r="D154" s="156">
        <v>26</v>
      </c>
      <c r="E154" s="183"/>
      <c r="F154" s="122">
        <f t="shared" si="14"/>
        <v>0</v>
      </c>
    </row>
    <row r="155" spans="1:6" ht="15" customHeight="1" x14ac:dyDescent="0.2">
      <c r="A155" s="153" t="s">
        <v>809</v>
      </c>
      <c r="B155" s="154" t="s">
        <v>810</v>
      </c>
      <c r="C155" s="155" t="s">
        <v>245</v>
      </c>
      <c r="D155" s="156">
        <v>192</v>
      </c>
      <c r="E155" s="183"/>
      <c r="F155" s="122">
        <f t="shared" si="14"/>
        <v>0</v>
      </c>
    </row>
    <row r="156" spans="1:6" ht="15" customHeight="1" x14ac:dyDescent="0.2">
      <c r="A156" s="153" t="s">
        <v>811</v>
      </c>
      <c r="B156" s="154" t="s">
        <v>812</v>
      </c>
      <c r="C156" s="155" t="s">
        <v>245</v>
      </c>
      <c r="D156" s="156">
        <v>192</v>
      </c>
      <c r="E156" s="183"/>
      <c r="F156" s="122">
        <f t="shared" si="14"/>
        <v>0</v>
      </c>
    </row>
    <row r="157" spans="1:6" ht="15" customHeight="1" x14ac:dyDescent="0.2">
      <c r="A157" s="153" t="s">
        <v>813</v>
      </c>
      <c r="B157" s="154" t="s">
        <v>814</v>
      </c>
      <c r="C157" s="155" t="s">
        <v>468</v>
      </c>
      <c r="D157" s="156">
        <v>192</v>
      </c>
      <c r="E157" s="183"/>
      <c r="F157" s="122">
        <f t="shared" si="14"/>
        <v>0</v>
      </c>
    </row>
    <row r="158" spans="1:6" ht="15" customHeight="1" x14ac:dyDescent="0.2">
      <c r="A158" s="153" t="s">
        <v>815</v>
      </c>
      <c r="B158" s="154" t="s">
        <v>816</v>
      </c>
      <c r="C158" s="155" t="s">
        <v>468</v>
      </c>
      <c r="D158" s="156">
        <v>192</v>
      </c>
      <c r="E158" s="183"/>
      <c r="F158" s="122">
        <f t="shared" si="14"/>
        <v>0</v>
      </c>
    </row>
    <row r="159" spans="1:6" ht="25.5" x14ac:dyDescent="0.2">
      <c r="A159" s="153" t="s">
        <v>817</v>
      </c>
      <c r="B159" s="154" t="s">
        <v>818</v>
      </c>
      <c r="C159" s="155" t="s">
        <v>248</v>
      </c>
      <c r="D159" s="156">
        <v>319</v>
      </c>
      <c r="E159" s="183"/>
      <c r="F159" s="122">
        <f t="shared" si="14"/>
        <v>0</v>
      </c>
    </row>
    <row r="160" spans="1:6" ht="12.75" x14ac:dyDescent="0.2">
      <c r="A160" s="153" t="s">
        <v>819</v>
      </c>
      <c r="B160" s="154" t="s">
        <v>820</v>
      </c>
      <c r="C160" s="155" t="s">
        <v>242</v>
      </c>
      <c r="D160" s="156">
        <v>6</v>
      </c>
      <c r="E160" s="183"/>
      <c r="F160" s="122">
        <f t="shared" si="14"/>
        <v>0</v>
      </c>
    </row>
    <row r="161" spans="1:6" ht="12.75" x14ac:dyDescent="0.2">
      <c r="A161" s="153" t="s">
        <v>821</v>
      </c>
      <c r="B161" s="154" t="s">
        <v>822</v>
      </c>
      <c r="C161" s="155" t="s">
        <v>245</v>
      </c>
      <c r="D161" s="156">
        <v>70</v>
      </c>
      <c r="E161" s="183"/>
      <c r="F161" s="122">
        <f t="shared" si="14"/>
        <v>0</v>
      </c>
    </row>
    <row r="162" spans="1:6" s="85" customFormat="1" ht="12.75" x14ac:dyDescent="0.25">
      <c r="A162" s="102" t="s">
        <v>823</v>
      </c>
      <c r="B162" s="130" t="s">
        <v>873</v>
      </c>
      <c r="C162" s="104"/>
      <c r="D162" s="105"/>
      <c r="E162" s="175"/>
      <c r="F162" s="107">
        <f>SUBTOTAL(9,F152:F161)</f>
        <v>0</v>
      </c>
    </row>
    <row r="163" spans="1:6" s="108" customFormat="1" ht="12.75" x14ac:dyDescent="0.2">
      <c r="A163" s="147" t="s">
        <v>824</v>
      </c>
      <c r="B163" s="148" t="s">
        <v>825</v>
      </c>
      <c r="C163" s="149"/>
      <c r="D163" s="150"/>
      <c r="E163" s="182"/>
      <c r="F163" s="151"/>
    </row>
    <row r="164" spans="1:6" s="160" customFormat="1" ht="38.25" x14ac:dyDescent="0.2">
      <c r="A164" s="157" t="s">
        <v>826</v>
      </c>
      <c r="B164" s="158" t="s">
        <v>827</v>
      </c>
      <c r="C164" s="159" t="s">
        <v>467</v>
      </c>
      <c r="D164" s="156">
        <v>28</v>
      </c>
      <c r="E164" s="184"/>
      <c r="F164" s="122">
        <f t="shared" ref="F164:F173" si="15">D164*E164</f>
        <v>0</v>
      </c>
    </row>
    <row r="165" spans="1:6" s="160" customFormat="1" ht="12.75" x14ac:dyDescent="0.2">
      <c r="A165" s="161" t="s">
        <v>828</v>
      </c>
      <c r="B165" s="162" t="s">
        <v>829</v>
      </c>
      <c r="C165" s="163"/>
      <c r="D165" s="156">
        <v>10</v>
      </c>
      <c r="E165" s="184"/>
      <c r="F165" s="122">
        <f t="shared" si="15"/>
        <v>0</v>
      </c>
    </row>
    <row r="166" spans="1:6" s="160" customFormat="1" ht="12.75" x14ac:dyDescent="0.2">
      <c r="A166" s="161" t="s">
        <v>830</v>
      </c>
      <c r="B166" s="162" t="s">
        <v>796</v>
      </c>
      <c r="C166" s="163" t="s">
        <v>467</v>
      </c>
      <c r="D166" s="156">
        <v>14</v>
      </c>
      <c r="E166" s="184"/>
      <c r="F166" s="122">
        <f t="shared" si="15"/>
        <v>0</v>
      </c>
    </row>
    <row r="167" spans="1:6" s="160" customFormat="1" ht="12.75" x14ac:dyDescent="0.2">
      <c r="A167" s="161" t="s">
        <v>831</v>
      </c>
      <c r="B167" s="162" t="s">
        <v>832</v>
      </c>
      <c r="C167" s="163" t="s">
        <v>468</v>
      </c>
      <c r="D167" s="156">
        <v>38</v>
      </c>
      <c r="E167" s="184"/>
      <c r="F167" s="122">
        <f t="shared" si="15"/>
        <v>0</v>
      </c>
    </row>
    <row r="168" spans="1:6" s="160" customFormat="1" ht="12.75" x14ac:dyDescent="0.2">
      <c r="A168" s="161" t="s">
        <v>833</v>
      </c>
      <c r="B168" s="162" t="s">
        <v>810</v>
      </c>
      <c r="C168" s="163" t="s">
        <v>468</v>
      </c>
      <c r="D168" s="156">
        <v>57</v>
      </c>
      <c r="E168" s="184"/>
      <c r="F168" s="122">
        <f t="shared" si="15"/>
        <v>0</v>
      </c>
    </row>
    <row r="169" spans="1:6" s="160" customFormat="1" ht="12.75" x14ac:dyDescent="0.2">
      <c r="A169" s="161" t="s">
        <v>834</v>
      </c>
      <c r="B169" s="162" t="s">
        <v>835</v>
      </c>
      <c r="C169" s="163" t="s">
        <v>468</v>
      </c>
      <c r="D169" s="156">
        <v>264</v>
      </c>
      <c r="E169" s="184"/>
      <c r="F169" s="122">
        <f t="shared" si="15"/>
        <v>0</v>
      </c>
    </row>
    <row r="170" spans="1:6" s="160" customFormat="1" ht="12.75" x14ac:dyDescent="0.2">
      <c r="A170" s="161" t="s">
        <v>836</v>
      </c>
      <c r="B170" s="162" t="s">
        <v>837</v>
      </c>
      <c r="C170" s="163" t="s">
        <v>468</v>
      </c>
      <c r="D170" s="156">
        <v>132</v>
      </c>
      <c r="E170" s="184"/>
      <c r="F170" s="122">
        <f t="shared" si="15"/>
        <v>0</v>
      </c>
    </row>
    <row r="171" spans="1:6" s="160" customFormat="1" ht="25.5" x14ac:dyDescent="0.2">
      <c r="A171" s="161" t="s">
        <v>838</v>
      </c>
      <c r="B171" s="162" t="s">
        <v>839</v>
      </c>
      <c r="C171" s="163" t="s">
        <v>467</v>
      </c>
      <c r="D171" s="156">
        <v>45</v>
      </c>
      <c r="E171" s="184"/>
      <c r="F171" s="122">
        <f t="shared" si="15"/>
        <v>0</v>
      </c>
    </row>
    <row r="172" spans="1:6" s="160" customFormat="1" ht="12.75" x14ac:dyDescent="0.2">
      <c r="A172" s="161" t="s">
        <v>840</v>
      </c>
      <c r="B172" s="162" t="s">
        <v>841</v>
      </c>
      <c r="C172" s="163" t="s">
        <v>248</v>
      </c>
      <c r="D172" s="156">
        <v>4</v>
      </c>
      <c r="E172" s="184"/>
      <c r="F172" s="122">
        <f t="shared" si="15"/>
        <v>0</v>
      </c>
    </row>
    <row r="173" spans="1:6" s="160" customFormat="1" ht="12.75" x14ac:dyDescent="0.2">
      <c r="A173" s="161" t="s">
        <v>842</v>
      </c>
      <c r="B173" s="162" t="s">
        <v>843</v>
      </c>
      <c r="C173" s="163" t="s">
        <v>248</v>
      </c>
      <c r="D173" s="156">
        <v>94</v>
      </c>
      <c r="E173" s="184"/>
      <c r="F173" s="122">
        <f t="shared" si="15"/>
        <v>0</v>
      </c>
    </row>
    <row r="174" spans="1:6" s="160" customFormat="1" ht="12.75" x14ac:dyDescent="0.2">
      <c r="A174" s="102" t="s">
        <v>844</v>
      </c>
      <c r="B174" s="130" t="s">
        <v>874</v>
      </c>
      <c r="C174" s="104"/>
      <c r="D174" s="105"/>
      <c r="E174" s="175"/>
      <c r="F174" s="107">
        <f>SUBTOTAL(9,F164:F173)</f>
        <v>0</v>
      </c>
    </row>
    <row r="175" spans="1:6" s="108" customFormat="1" ht="12.75" x14ac:dyDescent="0.2">
      <c r="A175" s="147" t="s">
        <v>845</v>
      </c>
      <c r="B175" s="148" t="s">
        <v>846</v>
      </c>
      <c r="C175" s="149"/>
      <c r="D175" s="150"/>
      <c r="E175" s="182"/>
      <c r="F175" s="151"/>
    </row>
    <row r="176" spans="1:6" s="160" customFormat="1" ht="38.25" x14ac:dyDescent="0.2">
      <c r="A176" s="157" t="s">
        <v>847</v>
      </c>
      <c r="B176" s="158" t="s">
        <v>827</v>
      </c>
      <c r="C176" s="159" t="s">
        <v>467</v>
      </c>
      <c r="D176" s="156">
        <v>22</v>
      </c>
      <c r="E176" s="184"/>
      <c r="F176" s="122">
        <f t="shared" ref="F176:F183" si="16">D176*E176</f>
        <v>0</v>
      </c>
    </row>
    <row r="177" spans="1:6" s="160" customFormat="1" ht="12.75" x14ac:dyDescent="0.2">
      <c r="A177" s="161" t="s">
        <v>848</v>
      </c>
      <c r="B177" s="162" t="s">
        <v>829</v>
      </c>
      <c r="C177" s="163"/>
      <c r="D177" s="156">
        <v>8</v>
      </c>
      <c r="E177" s="184"/>
      <c r="F177" s="122">
        <f t="shared" si="16"/>
        <v>0</v>
      </c>
    </row>
    <row r="178" spans="1:6" s="160" customFormat="1" ht="12.75" x14ac:dyDescent="0.2">
      <c r="A178" s="161" t="s">
        <v>849</v>
      </c>
      <c r="B178" s="162" t="s">
        <v>796</v>
      </c>
      <c r="C178" s="163" t="s">
        <v>467</v>
      </c>
      <c r="D178" s="156">
        <v>11</v>
      </c>
      <c r="E178" s="184"/>
      <c r="F178" s="122">
        <f t="shared" si="16"/>
        <v>0</v>
      </c>
    </row>
    <row r="179" spans="1:6" s="160" customFormat="1" ht="12.75" x14ac:dyDescent="0.2">
      <c r="A179" s="161" t="s">
        <v>850</v>
      </c>
      <c r="B179" s="162" t="s">
        <v>832</v>
      </c>
      <c r="C179" s="163" t="s">
        <v>468</v>
      </c>
      <c r="D179" s="156">
        <v>84</v>
      </c>
      <c r="E179" s="184"/>
      <c r="F179" s="122">
        <f t="shared" si="16"/>
        <v>0</v>
      </c>
    </row>
    <row r="180" spans="1:6" s="160" customFormat="1" ht="12.75" x14ac:dyDescent="0.2">
      <c r="A180" s="161" t="s">
        <v>851</v>
      </c>
      <c r="B180" s="162" t="s">
        <v>810</v>
      </c>
      <c r="C180" s="163" t="s">
        <v>468</v>
      </c>
      <c r="D180" s="156">
        <v>84</v>
      </c>
      <c r="E180" s="184"/>
      <c r="F180" s="122">
        <f t="shared" si="16"/>
        <v>0</v>
      </c>
    </row>
    <row r="181" spans="1:6" s="160" customFormat="1" ht="12.75" x14ac:dyDescent="0.2">
      <c r="A181" s="161" t="s">
        <v>852</v>
      </c>
      <c r="B181" s="162" t="s">
        <v>853</v>
      </c>
      <c r="C181" s="163" t="s">
        <v>468</v>
      </c>
      <c r="D181" s="156">
        <v>75</v>
      </c>
      <c r="E181" s="184"/>
      <c r="F181" s="122">
        <f t="shared" si="16"/>
        <v>0</v>
      </c>
    </row>
    <row r="182" spans="1:6" s="160" customFormat="1" ht="12.75" x14ac:dyDescent="0.2">
      <c r="A182" s="161" t="s">
        <v>854</v>
      </c>
      <c r="B182" s="162" t="s">
        <v>855</v>
      </c>
      <c r="C182" s="163" t="s">
        <v>468</v>
      </c>
      <c r="D182" s="156">
        <v>150</v>
      </c>
      <c r="E182" s="184"/>
      <c r="F182" s="122">
        <f t="shared" si="16"/>
        <v>0</v>
      </c>
    </row>
    <row r="183" spans="1:6" s="160" customFormat="1" ht="12.75" x14ac:dyDescent="0.2">
      <c r="A183" s="161" t="s">
        <v>856</v>
      </c>
      <c r="B183" s="162" t="s">
        <v>857</v>
      </c>
      <c r="C183" s="163" t="s">
        <v>248</v>
      </c>
      <c r="D183" s="156">
        <v>94</v>
      </c>
      <c r="E183" s="184"/>
      <c r="F183" s="122">
        <f t="shared" si="16"/>
        <v>0</v>
      </c>
    </row>
    <row r="184" spans="1:6" s="160" customFormat="1" ht="12.75" x14ac:dyDescent="0.2">
      <c r="A184" s="102" t="s">
        <v>858</v>
      </c>
      <c r="B184" s="130" t="s">
        <v>875</v>
      </c>
      <c r="C184" s="104"/>
      <c r="D184" s="105"/>
      <c r="E184" s="106"/>
      <c r="F184" s="107">
        <f>SUBTOTAL(9,F176:F183)</f>
        <v>0</v>
      </c>
    </row>
    <row r="185" spans="1:6" s="108" customFormat="1" ht="12.75" x14ac:dyDescent="0.25">
      <c r="A185" s="164" t="s">
        <v>859</v>
      </c>
      <c r="B185" s="165" t="s">
        <v>860</v>
      </c>
      <c r="C185" s="133"/>
      <c r="D185" s="134"/>
      <c r="E185" s="135"/>
      <c r="F185" s="136">
        <f>SUBTOTAL(9,F9:F184)+F5</f>
        <v>0</v>
      </c>
    </row>
    <row r="186" spans="1:6" s="108" customFormat="1" ht="20.100000000000001" customHeight="1" x14ac:dyDescent="0.25">
      <c r="A186" s="166"/>
      <c r="B186" s="167"/>
      <c r="C186" s="167"/>
      <c r="D186" s="168"/>
      <c r="E186" s="169"/>
      <c r="F186" s="170"/>
    </row>
  </sheetData>
  <sheetProtection algorithmName="SHA-512" hashValue="QG6E8HPiwYlvXamrxgFImXPHhIGQVU478SLxZNZgLi66Y6tP4BCJv4oImxo8hMkEf6OBRBxb80PKbp5w+vo0dg==" saltValue="bfJDn7aHKabFKF5vJVLReA==" spinCount="100000" sheet="1" objects="1" scenarios="1" formatCells="0" formatColumns="0" formatRows="0"/>
  <dataConsolidate/>
  <conditionalFormatting sqref="B8:B11 B16:B24 B133:B135 B176:B179 B56:B67 B141:B145 B13:B14 B26:B33 B151:B161 B148:B149 B163:B174 B42:B52 B137:B139 B1:B5 B181:B1048576">
    <cfRule type="containsText" dxfId="41" priority="128" operator="containsText" text="type">
      <formula>NOT(ISERROR(SEARCH("type",B1)))</formula>
    </cfRule>
  </conditionalFormatting>
  <conditionalFormatting sqref="B175">
    <cfRule type="containsText" dxfId="40" priority="127" operator="containsText" text="type">
      <formula>NOT(ISERROR(SEARCH("type",B175)))</formula>
    </cfRule>
  </conditionalFormatting>
  <conditionalFormatting sqref="B55">
    <cfRule type="containsText" dxfId="39" priority="123" operator="containsText" text="type">
      <formula>NOT(ISERROR(SEARCH("type",B55)))</formula>
    </cfRule>
  </conditionalFormatting>
  <conditionalFormatting sqref="B69:B72">
    <cfRule type="containsText" dxfId="38" priority="119" operator="containsText" text="type">
      <formula>NOT(ISERROR(SEARCH("type",B69)))</formula>
    </cfRule>
  </conditionalFormatting>
  <conditionalFormatting sqref="B75:B78 B80:B93">
    <cfRule type="containsText" dxfId="37" priority="115" operator="containsText" text="type">
      <formula>NOT(ISERROR(SEARCH("type",B75)))</formula>
    </cfRule>
  </conditionalFormatting>
  <conditionalFormatting sqref="B95:B109">
    <cfRule type="containsText" dxfId="36" priority="111" operator="containsText" text="type">
      <formula>NOT(ISERROR(SEARCH("type",B95)))</formula>
    </cfRule>
  </conditionalFormatting>
  <conditionalFormatting sqref="B112:B120">
    <cfRule type="containsText" dxfId="35" priority="107" operator="containsText" text="type">
      <formula>NOT(ISERROR(SEARCH("type",B112)))</formula>
    </cfRule>
  </conditionalFormatting>
  <conditionalFormatting sqref="B122:B124">
    <cfRule type="containsText" dxfId="34" priority="103" operator="containsText" text="type">
      <formula>NOT(ISERROR(SEARCH("type",B122)))</formula>
    </cfRule>
  </conditionalFormatting>
  <conditionalFormatting sqref="B129:B132">
    <cfRule type="containsText" dxfId="33" priority="99" operator="containsText" text="type">
      <formula>NOT(ISERROR(SEARCH("type",B129)))</formula>
    </cfRule>
  </conditionalFormatting>
  <conditionalFormatting sqref="B15">
    <cfRule type="containsText" dxfId="32" priority="98" operator="containsText" text="type">
      <formula>NOT(ISERROR(SEARCH("type",B15)))</formula>
    </cfRule>
  </conditionalFormatting>
  <conditionalFormatting sqref="B6">
    <cfRule type="containsText" dxfId="31" priority="97" operator="containsText" text="type">
      <formula>NOT(ISERROR(SEARCH("type",B6)))</formula>
    </cfRule>
  </conditionalFormatting>
  <conditionalFormatting sqref="B7">
    <cfRule type="containsText" dxfId="30" priority="96" operator="containsText" text="type">
      <formula>NOT(ISERROR(SEARCH("type",B7)))</formula>
    </cfRule>
  </conditionalFormatting>
  <conditionalFormatting sqref="B68">
    <cfRule type="containsText" dxfId="29" priority="95" operator="containsText" text="type">
      <formula>NOT(ISERROR(SEARCH("type",B68)))</formula>
    </cfRule>
  </conditionalFormatting>
  <conditionalFormatting sqref="B53:B54">
    <cfRule type="containsText" dxfId="28" priority="85" operator="containsText" text="type">
      <formula>NOT(ISERROR(SEARCH("type",B53)))</formula>
    </cfRule>
  </conditionalFormatting>
  <conditionalFormatting sqref="B143">
    <cfRule type="containsText" dxfId="27" priority="84" operator="containsText" text="type">
      <formula>NOT(ISERROR(SEARCH("type",B143)))</formula>
    </cfRule>
  </conditionalFormatting>
  <conditionalFormatting sqref="B41">
    <cfRule type="containsText" dxfId="26" priority="80" operator="containsText" text="type">
      <formula>NOT(ISERROR(SEARCH("type",B41)))</formula>
    </cfRule>
  </conditionalFormatting>
  <conditionalFormatting sqref="B161">
    <cfRule type="containsText" dxfId="25" priority="70" operator="containsText" text="type">
      <formula>NOT(ISERROR(SEARCH("type",B161)))</formula>
    </cfRule>
  </conditionalFormatting>
  <conditionalFormatting sqref="B160">
    <cfRule type="containsText" dxfId="24" priority="66" operator="containsText" text="type">
      <formula>NOT(ISERROR(SEARCH("type",B160)))</formula>
    </cfRule>
  </conditionalFormatting>
  <conditionalFormatting sqref="B162">
    <cfRule type="containsText" dxfId="23" priority="65" operator="containsText" text="type">
      <formula>NOT(ISERROR(SEARCH("type",B162)))</formula>
    </cfRule>
  </conditionalFormatting>
  <conditionalFormatting sqref="B140">
    <cfRule type="containsText" dxfId="22" priority="61" operator="containsText" text="type">
      <formula>NOT(ISERROR(SEARCH("type",B140)))</formula>
    </cfRule>
  </conditionalFormatting>
  <conditionalFormatting sqref="B12">
    <cfRule type="containsText" dxfId="21" priority="57" operator="containsText" text="type">
      <formula>NOT(ISERROR(SEARCH("type",B12)))</formula>
    </cfRule>
  </conditionalFormatting>
  <conditionalFormatting sqref="B25">
    <cfRule type="containsText" dxfId="20" priority="56" operator="containsText" text="type">
      <formula>NOT(ISERROR(SEARCH("type",B25)))</formula>
    </cfRule>
  </conditionalFormatting>
  <conditionalFormatting sqref="B150">
    <cfRule type="containsText" dxfId="19" priority="55" operator="containsText" text="type">
      <formula>NOT(ISERROR(SEARCH("type",B150)))</formula>
    </cfRule>
  </conditionalFormatting>
  <conditionalFormatting sqref="B146:B147">
    <cfRule type="containsText" dxfId="18" priority="49" operator="containsText" text="type">
      <formula>NOT(ISERROR(SEARCH("type",B146)))</formula>
    </cfRule>
  </conditionalFormatting>
  <conditionalFormatting sqref="B35:B39">
    <cfRule type="containsText" dxfId="17" priority="43" operator="containsText" text="type">
      <formula>NOT(ISERROR(SEARCH("type",B35)))</formula>
    </cfRule>
  </conditionalFormatting>
  <conditionalFormatting sqref="B40">
    <cfRule type="containsText" dxfId="16" priority="37" operator="containsText" text="type">
      <formula>NOT(ISERROR(SEARCH("type",B40)))</formula>
    </cfRule>
  </conditionalFormatting>
  <conditionalFormatting sqref="B34">
    <cfRule type="containsText" dxfId="15" priority="34" operator="containsText" text="type">
      <formula>NOT(ISERROR(SEARCH("type",B34)))</formula>
    </cfRule>
  </conditionalFormatting>
  <conditionalFormatting sqref="B168:B171">
    <cfRule type="containsText" dxfId="14" priority="31" operator="containsText" text="type">
      <formula>NOT(ISERROR(SEARCH("type",B168)))</formula>
    </cfRule>
  </conditionalFormatting>
  <conditionalFormatting sqref="B169">
    <cfRule type="containsText" dxfId="13" priority="25" operator="containsText" text="type">
      <formula>NOT(ISERROR(SEARCH("type",B169)))</formula>
    </cfRule>
  </conditionalFormatting>
  <conditionalFormatting sqref="B180">
    <cfRule type="containsText" dxfId="12" priority="22" operator="containsText" text="type">
      <formula>NOT(ISERROR(SEARCH("type",B180)))</formula>
    </cfRule>
  </conditionalFormatting>
  <conditionalFormatting sqref="B180">
    <cfRule type="containsText" dxfId="11" priority="19" operator="containsText" text="type">
      <formula>NOT(ISERROR(SEARCH("type",B180)))</formula>
    </cfRule>
  </conditionalFormatting>
  <conditionalFormatting sqref="B136">
    <cfRule type="containsText" dxfId="10" priority="16" operator="containsText" text="type">
      <formula>NOT(ISERROR(SEARCH("type",B136)))</formula>
    </cfRule>
  </conditionalFormatting>
  <conditionalFormatting sqref="B126:B127">
    <cfRule type="containsText" dxfId="9" priority="12" operator="containsText" text="type">
      <formula>NOT(ISERROR(SEARCH("type",B126)))</formula>
    </cfRule>
  </conditionalFormatting>
  <conditionalFormatting sqref="B73">
    <cfRule type="containsText" dxfId="8" priority="9" operator="containsText" text="type">
      <formula>NOT(ISERROR(SEARCH("type",B73)))</formula>
    </cfRule>
  </conditionalFormatting>
  <conditionalFormatting sqref="B79">
    <cfRule type="containsText" dxfId="7" priority="8" operator="containsText" text="type">
      <formula>NOT(ISERROR(SEARCH("type",B79)))</formula>
    </cfRule>
  </conditionalFormatting>
  <conditionalFormatting sqref="B74">
    <cfRule type="containsText" dxfId="6" priority="7" operator="containsText" text="type">
      <formula>NOT(ISERROR(SEARCH("type",B74)))</formula>
    </cfRule>
  </conditionalFormatting>
  <conditionalFormatting sqref="B94">
    <cfRule type="containsText" dxfId="5" priority="6" operator="containsText" text="type">
      <formula>NOT(ISERROR(SEARCH("type",B94)))</formula>
    </cfRule>
  </conditionalFormatting>
  <conditionalFormatting sqref="B110">
    <cfRule type="containsText" dxfId="4" priority="5" operator="containsText" text="type">
      <formula>NOT(ISERROR(SEARCH("type",B110)))</formula>
    </cfRule>
  </conditionalFormatting>
  <conditionalFormatting sqref="B111">
    <cfRule type="containsText" dxfId="3" priority="4" operator="containsText" text="type">
      <formula>NOT(ISERROR(SEARCH("type",B111)))</formula>
    </cfRule>
  </conditionalFormatting>
  <conditionalFormatting sqref="B125">
    <cfRule type="containsText" dxfId="2" priority="3" operator="containsText" text="type">
      <formula>NOT(ISERROR(SEARCH("type",B125)))</formula>
    </cfRule>
  </conditionalFormatting>
  <conditionalFormatting sqref="B128">
    <cfRule type="containsText" dxfId="1" priority="2" operator="containsText" text="type">
      <formula>NOT(ISERROR(SEARCH("type",B128)))</formula>
    </cfRule>
  </conditionalFormatting>
  <conditionalFormatting sqref="B121">
    <cfRule type="containsText" dxfId="0" priority="1" operator="containsText" text="type">
      <formula>NOT(ISERROR(SEARCH("type",B121)))</formula>
    </cfRule>
  </conditionalFormatting>
  <printOptions horizontalCentered="1"/>
  <pageMargins left="0.70866141732283472" right="0.70866141732283472" top="0.74803149606299213" bottom="0.74803149606299213" header="0.31496062992125984" footer="0.31496062992125984"/>
  <pageSetup paperSize="9" scale="71" firstPageNumber="224" fitToHeight="0" orientation="portrait" blackAndWhite="1"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CHPP - Civil</vt:lpstr>
      <vt:lpstr>CHPP - Electrical</vt:lpstr>
      <vt:lpstr>CHPP - Landscaping</vt:lpstr>
      <vt:lpstr>'CHPP - Electrical'!Print_Area</vt:lpstr>
      <vt:lpstr>'CHPP - Landscaping'!Print_Area</vt:lpstr>
      <vt:lpstr>'CHPP - Civil'!Print_Titles</vt:lpstr>
      <vt:lpstr>'CHPP - Electrical'!Print_Titles</vt:lpstr>
      <vt:lpstr>'CHPP - Landscaping'!Print_Titles</vt:lpstr>
      <vt:lpstr>'CHPP - Landscaping'!QTY</vt:lpstr>
      <vt:lpstr>'CHPP - Landscaping'!RATE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Ismail Agjee</dc:creator>
  <cp:lastModifiedBy>Ismail Agjee</cp:lastModifiedBy>
  <cp:lastPrinted>2021-03-02T12:10:37Z</cp:lastPrinted>
  <dcterms:created xsi:type="dcterms:W3CDTF">2021-03-02T09:21:47Z</dcterms:created>
  <dcterms:modified xsi:type="dcterms:W3CDTF">2021-03-02T12:10:43Z</dcterms:modified>
</cp:coreProperties>
</file>